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995" windowWidth="15600" windowHeight="6195" tabRatio="959" activeTab="4"/>
  </bookViews>
  <sheets>
    <sheet name="PRE-NOVICE TEAMS" sheetId="1" r:id="rId1"/>
    <sheet name="NOVICE TEAMS" sheetId="2" r:id="rId2"/>
    <sheet name="LEVEL 3 TEAMS &amp; FIG" sheetId="4" r:id="rId3"/>
    <sheet name="LEVEL 4 TEAMS" sheetId="3" r:id="rId4"/>
    <sheet name="AGE GROUPS L5 L4 L3" sheetId="5" r:id="rId5"/>
    <sheet name="Sheet1" sheetId="6" r:id="rId6"/>
  </sheets>
  <definedNames>
    <definedName name="_xlnm.Print_Area" localSheetId="4">'AGE GROUPS L5 L4 L3'!$A$1:$Y$96</definedName>
    <definedName name="_xlnm.Print_Area" localSheetId="2">'LEVEL 3 TEAMS &amp; FIG'!$A$1:$U$74</definedName>
    <definedName name="_xlnm.Print_Area" localSheetId="3">'LEVEL 4 TEAMS'!$A$1:$P$73</definedName>
    <definedName name="_xlnm.Print_Area" localSheetId="1">'NOVICE TEAMS'!$A$1:$P$114</definedName>
    <definedName name="_xlnm.Print_Area" localSheetId="0">'PRE-NOVICE TEAMS'!$A$1:$P$152</definedName>
  </definedNames>
  <calcPr calcId="125725"/>
</workbook>
</file>

<file path=xl/calcChain.xml><?xml version="1.0" encoding="utf-8"?>
<calcChain xmlns="http://schemas.openxmlformats.org/spreadsheetml/2006/main">
  <c r="K5" i="5"/>
  <c r="R38"/>
  <c r="O78" i="1"/>
  <c r="AJ83" i="5"/>
  <c r="AK83" s="1"/>
  <c r="AH83"/>
  <c r="AI83" s="1"/>
  <c r="R83"/>
  <c r="N83"/>
  <c r="I83"/>
  <c r="F83"/>
  <c r="V66"/>
  <c r="R66"/>
  <c r="N66"/>
  <c r="I66"/>
  <c r="F66"/>
  <c r="R34"/>
  <c r="R35"/>
  <c r="R36"/>
  <c r="R37"/>
  <c r="N34"/>
  <c r="N35"/>
  <c r="N36"/>
  <c r="N37"/>
  <c r="J34"/>
  <c r="J35"/>
  <c r="J36"/>
  <c r="J37"/>
  <c r="F34"/>
  <c r="F35"/>
  <c r="F36"/>
  <c r="F37"/>
  <c r="I50" i="3"/>
  <c r="O3"/>
  <c r="O4"/>
  <c r="O5"/>
  <c r="O6"/>
  <c r="O7"/>
  <c r="R74" i="4"/>
  <c r="N74"/>
  <c r="J74"/>
  <c r="F74"/>
  <c r="R73"/>
  <c r="N73"/>
  <c r="J73"/>
  <c r="F73"/>
  <c r="R72"/>
  <c r="AD74" s="1"/>
  <c r="N72"/>
  <c r="J72"/>
  <c r="Z72" s="1"/>
  <c r="F72"/>
  <c r="S57"/>
  <c r="P57"/>
  <c r="M57"/>
  <c r="I57"/>
  <c r="F57"/>
  <c r="S56"/>
  <c r="P56"/>
  <c r="M56"/>
  <c r="I56"/>
  <c r="F56"/>
  <c r="J56"/>
  <c r="T56"/>
  <c r="S55"/>
  <c r="P55"/>
  <c r="M55"/>
  <c r="I55"/>
  <c r="F55"/>
  <c r="S54"/>
  <c r="P54"/>
  <c r="M54"/>
  <c r="I54"/>
  <c r="F54"/>
  <c r="J54"/>
  <c r="T54"/>
  <c r="S53"/>
  <c r="P53"/>
  <c r="M53"/>
  <c r="I53"/>
  <c r="J53" s="1"/>
  <c r="F53"/>
  <c r="S52"/>
  <c r="S58"/>
  <c r="P52"/>
  <c r="M52"/>
  <c r="M58" s="1"/>
  <c r="I52"/>
  <c r="F52"/>
  <c r="J52"/>
  <c r="S47"/>
  <c r="P47"/>
  <c r="M47"/>
  <c r="I47"/>
  <c r="F47"/>
  <c r="S46"/>
  <c r="P46"/>
  <c r="M46"/>
  <c r="I46"/>
  <c r="F46"/>
  <c r="J46"/>
  <c r="T46"/>
  <c r="S45"/>
  <c r="P45"/>
  <c r="M45"/>
  <c r="I45"/>
  <c r="F45"/>
  <c r="S44"/>
  <c r="P44"/>
  <c r="M44"/>
  <c r="I44"/>
  <c r="F44"/>
  <c r="J44"/>
  <c r="T44"/>
  <c r="S43"/>
  <c r="P43"/>
  <c r="P48" s="1"/>
  <c r="M43"/>
  <c r="I43"/>
  <c r="F43"/>
  <c r="S42"/>
  <c r="S48"/>
  <c r="P42"/>
  <c r="M42"/>
  <c r="M48"/>
  <c r="I42"/>
  <c r="F42"/>
  <c r="J42"/>
  <c r="J48" s="1"/>
  <c r="S37"/>
  <c r="P37"/>
  <c r="M37"/>
  <c r="I37"/>
  <c r="F37"/>
  <c r="S36"/>
  <c r="P36"/>
  <c r="M36"/>
  <c r="I36"/>
  <c r="F36"/>
  <c r="S35"/>
  <c r="P35"/>
  <c r="M35"/>
  <c r="I35"/>
  <c r="F35"/>
  <c r="S34"/>
  <c r="P34"/>
  <c r="M34"/>
  <c r="I34"/>
  <c r="F34"/>
  <c r="J34"/>
  <c r="T34"/>
  <c r="S33"/>
  <c r="P33"/>
  <c r="M33"/>
  <c r="M38" s="1"/>
  <c r="I33"/>
  <c r="F33"/>
  <c r="S32"/>
  <c r="S38"/>
  <c r="P32"/>
  <c r="M32"/>
  <c r="I32"/>
  <c r="F32"/>
  <c r="S27"/>
  <c r="P27"/>
  <c r="M27"/>
  <c r="I27"/>
  <c r="F27"/>
  <c r="S26"/>
  <c r="P26"/>
  <c r="M26"/>
  <c r="I26"/>
  <c r="F26"/>
  <c r="J26"/>
  <c r="T26"/>
  <c r="S25"/>
  <c r="P25"/>
  <c r="M25"/>
  <c r="I25"/>
  <c r="F25"/>
  <c r="S24"/>
  <c r="P24"/>
  <c r="M24"/>
  <c r="I24"/>
  <c r="F24"/>
  <c r="J24"/>
  <c r="T24"/>
  <c r="S23"/>
  <c r="P23"/>
  <c r="M23"/>
  <c r="I23"/>
  <c r="F23"/>
  <c r="S22"/>
  <c r="S28"/>
  <c r="P22"/>
  <c r="M22"/>
  <c r="I22"/>
  <c r="F22"/>
  <c r="F57" i="2"/>
  <c r="I6"/>
  <c r="F26" i="5"/>
  <c r="F30"/>
  <c r="O51" i="1"/>
  <c r="O43" i="2"/>
  <c r="O42"/>
  <c r="O40"/>
  <c r="P46"/>
  <c r="F61" i="5"/>
  <c r="I61"/>
  <c r="N61"/>
  <c r="R61"/>
  <c r="V61"/>
  <c r="F62"/>
  <c r="I62"/>
  <c r="J62" s="1"/>
  <c r="N62"/>
  <c r="R62"/>
  <c r="V62"/>
  <c r="F63"/>
  <c r="J63" s="1"/>
  <c r="I63"/>
  <c r="N63"/>
  <c r="R63"/>
  <c r="V63"/>
  <c r="AH66" s="1"/>
  <c r="F64"/>
  <c r="I64"/>
  <c r="J64" s="1"/>
  <c r="N64"/>
  <c r="R64"/>
  <c r="V64"/>
  <c r="F65"/>
  <c r="I65"/>
  <c r="N65"/>
  <c r="R65"/>
  <c r="V65"/>
  <c r="F67"/>
  <c r="I67"/>
  <c r="J67"/>
  <c r="N67"/>
  <c r="R67"/>
  <c r="AF62" s="1"/>
  <c r="V67"/>
  <c r="F31"/>
  <c r="J31"/>
  <c r="N31"/>
  <c r="R31"/>
  <c r="F25"/>
  <c r="J25"/>
  <c r="N25"/>
  <c r="R25"/>
  <c r="J26"/>
  <c r="N26"/>
  <c r="R26"/>
  <c r="F27"/>
  <c r="J27"/>
  <c r="N27"/>
  <c r="R27"/>
  <c r="F28"/>
  <c r="J28"/>
  <c r="N28"/>
  <c r="R28"/>
  <c r="F29"/>
  <c r="J29"/>
  <c r="N29"/>
  <c r="R29"/>
  <c r="J30"/>
  <c r="N30"/>
  <c r="R30"/>
  <c r="F32"/>
  <c r="J32"/>
  <c r="N32"/>
  <c r="R32"/>
  <c r="F33"/>
  <c r="J33"/>
  <c r="N33"/>
  <c r="R33"/>
  <c r="F38"/>
  <c r="J38"/>
  <c r="N38"/>
  <c r="R5"/>
  <c r="R6"/>
  <c r="R7"/>
  <c r="R8"/>
  <c r="R9"/>
  <c r="R10"/>
  <c r="F5"/>
  <c r="J5"/>
  <c r="N5"/>
  <c r="F6"/>
  <c r="J6"/>
  <c r="N6"/>
  <c r="F7"/>
  <c r="J7"/>
  <c r="N7"/>
  <c r="F8"/>
  <c r="J8"/>
  <c r="N8"/>
  <c r="F9"/>
  <c r="J9"/>
  <c r="AD7" s="1"/>
  <c r="N9"/>
  <c r="F10"/>
  <c r="AB7" s="1"/>
  <c r="J10"/>
  <c r="N10"/>
  <c r="F3" i="4"/>
  <c r="I3"/>
  <c r="F4"/>
  <c r="I4"/>
  <c r="J4"/>
  <c r="F5"/>
  <c r="I5"/>
  <c r="J5"/>
  <c r="F6"/>
  <c r="I6"/>
  <c r="F16"/>
  <c r="J16"/>
  <c r="F15"/>
  <c r="J15"/>
  <c r="F14"/>
  <c r="J14"/>
  <c r="F12"/>
  <c r="J12" s="1"/>
  <c r="P12"/>
  <c r="P13"/>
  <c r="P14"/>
  <c r="P15"/>
  <c r="P16"/>
  <c r="P17"/>
  <c r="M3"/>
  <c r="M4"/>
  <c r="M9"/>
  <c r="M5"/>
  <c r="M6"/>
  <c r="M7"/>
  <c r="M8"/>
  <c r="L62" i="3"/>
  <c r="I62"/>
  <c r="F62"/>
  <c r="L61"/>
  <c r="I61"/>
  <c r="F61"/>
  <c r="L60"/>
  <c r="I60"/>
  <c r="F60"/>
  <c r="L59"/>
  <c r="I59"/>
  <c r="F59"/>
  <c r="L58"/>
  <c r="I58"/>
  <c r="I63"/>
  <c r="F58"/>
  <c r="L57"/>
  <c r="L63"/>
  <c r="I57"/>
  <c r="F57"/>
  <c r="L53"/>
  <c r="I53"/>
  <c r="F53"/>
  <c r="L52"/>
  <c r="I52"/>
  <c r="F52"/>
  <c r="F54" s="1"/>
  <c r="L51"/>
  <c r="I51"/>
  <c r="F51"/>
  <c r="L50"/>
  <c r="L54" s="1"/>
  <c r="F50"/>
  <c r="L49"/>
  <c r="I49"/>
  <c r="F49"/>
  <c r="L48"/>
  <c r="I48"/>
  <c r="F48"/>
  <c r="L44"/>
  <c r="I44"/>
  <c r="F44"/>
  <c r="L43"/>
  <c r="I43"/>
  <c r="F43"/>
  <c r="L42"/>
  <c r="I42"/>
  <c r="F42"/>
  <c r="L41"/>
  <c r="I41"/>
  <c r="F41"/>
  <c r="L40"/>
  <c r="L45"/>
  <c r="I40"/>
  <c r="F40"/>
  <c r="L39"/>
  <c r="I39"/>
  <c r="F39"/>
  <c r="L35"/>
  <c r="I35"/>
  <c r="F35"/>
  <c r="L34"/>
  <c r="I34"/>
  <c r="F34"/>
  <c r="L33"/>
  <c r="I33"/>
  <c r="F33"/>
  <c r="L32"/>
  <c r="L36" s="1"/>
  <c r="I32"/>
  <c r="F32"/>
  <c r="L31"/>
  <c r="I31"/>
  <c r="F31"/>
  <c r="L30"/>
  <c r="I30"/>
  <c r="F30"/>
  <c r="L26"/>
  <c r="I26"/>
  <c r="F26"/>
  <c r="L25"/>
  <c r="I25"/>
  <c r="F25"/>
  <c r="L24"/>
  <c r="I24"/>
  <c r="F24"/>
  <c r="L23"/>
  <c r="I23"/>
  <c r="F23"/>
  <c r="L22"/>
  <c r="I22"/>
  <c r="F22"/>
  <c r="L21"/>
  <c r="I21"/>
  <c r="L17"/>
  <c r="I17"/>
  <c r="F17"/>
  <c r="L16"/>
  <c r="I16"/>
  <c r="F16"/>
  <c r="L15"/>
  <c r="I15"/>
  <c r="F15"/>
  <c r="L14"/>
  <c r="I14"/>
  <c r="F14"/>
  <c r="L13"/>
  <c r="L18"/>
  <c r="I13"/>
  <c r="F13"/>
  <c r="L12"/>
  <c r="I12"/>
  <c r="F12"/>
  <c r="F3"/>
  <c r="F4"/>
  <c r="F6"/>
  <c r="I3"/>
  <c r="I4"/>
  <c r="I5"/>
  <c r="I6"/>
  <c r="I7"/>
  <c r="I8"/>
  <c r="L3"/>
  <c r="L4"/>
  <c r="L5"/>
  <c r="L6"/>
  <c r="L7"/>
  <c r="L8"/>
  <c r="O8"/>
  <c r="F18"/>
  <c r="I18"/>
  <c r="O12"/>
  <c r="O13"/>
  <c r="O14"/>
  <c r="O15"/>
  <c r="O16"/>
  <c r="O17"/>
  <c r="O21"/>
  <c r="O22"/>
  <c r="O23"/>
  <c r="O24"/>
  <c r="O25"/>
  <c r="O26"/>
  <c r="F36"/>
  <c r="O30"/>
  <c r="O31"/>
  <c r="O32"/>
  <c r="P32" s="1"/>
  <c r="O33"/>
  <c r="O34"/>
  <c r="O35"/>
  <c r="I45"/>
  <c r="O39"/>
  <c r="O40"/>
  <c r="P40" s="1"/>
  <c r="O41"/>
  <c r="P41" s="1"/>
  <c r="O42"/>
  <c r="O43"/>
  <c r="P43" s="1"/>
  <c r="O44"/>
  <c r="O48"/>
  <c r="O49"/>
  <c r="P49" s="1"/>
  <c r="O50"/>
  <c r="P50" s="1"/>
  <c r="O51"/>
  <c r="O52"/>
  <c r="P52"/>
  <c r="O53"/>
  <c r="P53"/>
  <c r="F63"/>
  <c r="O57"/>
  <c r="O58"/>
  <c r="O59"/>
  <c r="O60"/>
  <c r="P60"/>
  <c r="O61"/>
  <c r="O62"/>
  <c r="P62"/>
  <c r="P61"/>
  <c r="P59"/>
  <c r="P44"/>
  <c r="P35"/>
  <c r="P34"/>
  <c r="F5" i="2"/>
  <c r="F14"/>
  <c r="F23"/>
  <c r="F33"/>
  <c r="F50"/>
  <c r="F59"/>
  <c r="F69"/>
  <c r="F78"/>
  <c r="F88"/>
  <c r="F97"/>
  <c r="F6"/>
  <c r="L6"/>
  <c r="O6"/>
  <c r="F93"/>
  <c r="F94"/>
  <c r="F95"/>
  <c r="F96"/>
  <c r="F98"/>
  <c r="I93"/>
  <c r="I94"/>
  <c r="I95"/>
  <c r="I96"/>
  <c r="I97"/>
  <c r="I98"/>
  <c r="I99"/>
  <c r="L93"/>
  <c r="L94"/>
  <c r="L95"/>
  <c r="L96"/>
  <c r="L97"/>
  <c r="L98"/>
  <c r="P98"/>
  <c r="O93"/>
  <c r="O94"/>
  <c r="O95"/>
  <c r="O96"/>
  <c r="O97"/>
  <c r="O98"/>
  <c r="O99"/>
  <c r="P97"/>
  <c r="F84"/>
  <c r="F85"/>
  <c r="F86"/>
  <c r="F87"/>
  <c r="F89"/>
  <c r="I84"/>
  <c r="I85"/>
  <c r="I86"/>
  <c r="I87"/>
  <c r="I88"/>
  <c r="I89"/>
  <c r="L84"/>
  <c r="L85"/>
  <c r="L86"/>
  <c r="L87"/>
  <c r="L88"/>
  <c r="L89"/>
  <c r="P89"/>
  <c r="O84"/>
  <c r="O85"/>
  <c r="O86"/>
  <c r="P86"/>
  <c r="O87"/>
  <c r="O88"/>
  <c r="P88"/>
  <c r="O89"/>
  <c r="O90"/>
  <c r="F75"/>
  <c r="F76"/>
  <c r="F77"/>
  <c r="F79"/>
  <c r="F80"/>
  <c r="I75"/>
  <c r="I76"/>
  <c r="I77"/>
  <c r="I78"/>
  <c r="I79"/>
  <c r="I80"/>
  <c r="I81"/>
  <c r="L75"/>
  <c r="L81" s="1"/>
  <c r="L76"/>
  <c r="L77"/>
  <c r="L78"/>
  <c r="L79"/>
  <c r="L80"/>
  <c r="P80"/>
  <c r="O75"/>
  <c r="O76"/>
  <c r="O77"/>
  <c r="O78"/>
  <c r="O81" s="1"/>
  <c r="O79"/>
  <c r="O80"/>
  <c r="L71"/>
  <c r="I71"/>
  <c r="F71"/>
  <c r="L70"/>
  <c r="I70"/>
  <c r="F70"/>
  <c r="L69"/>
  <c r="I69"/>
  <c r="L68"/>
  <c r="I68"/>
  <c r="F68"/>
  <c r="L67"/>
  <c r="I67"/>
  <c r="F67"/>
  <c r="L66"/>
  <c r="I66"/>
  <c r="I72"/>
  <c r="F66"/>
  <c r="L62"/>
  <c r="I62"/>
  <c r="F62"/>
  <c r="L61"/>
  <c r="I61"/>
  <c r="P61" s="1"/>
  <c r="L60"/>
  <c r="I60"/>
  <c r="F60"/>
  <c r="L59"/>
  <c r="I59"/>
  <c r="L58"/>
  <c r="I58"/>
  <c r="F58"/>
  <c r="F63" s="1"/>
  <c r="L57"/>
  <c r="I57"/>
  <c r="L53"/>
  <c r="I53"/>
  <c r="F53"/>
  <c r="L52"/>
  <c r="I52"/>
  <c r="F52"/>
  <c r="P52" s="1"/>
  <c r="L51"/>
  <c r="I51"/>
  <c r="F51"/>
  <c r="L50"/>
  <c r="I50"/>
  <c r="L49"/>
  <c r="I49"/>
  <c r="F49"/>
  <c r="L48"/>
  <c r="I48"/>
  <c r="F48"/>
  <c r="L44"/>
  <c r="I44"/>
  <c r="F44"/>
  <c r="L43"/>
  <c r="I43"/>
  <c r="F43"/>
  <c r="L42"/>
  <c r="I42"/>
  <c r="F42"/>
  <c r="L41"/>
  <c r="I41"/>
  <c r="F41"/>
  <c r="P41" s="1"/>
  <c r="L40"/>
  <c r="I40"/>
  <c r="I45" s="1"/>
  <c r="L39"/>
  <c r="I39"/>
  <c r="F39"/>
  <c r="F45"/>
  <c r="L35"/>
  <c r="I35"/>
  <c r="F35"/>
  <c r="L34"/>
  <c r="I34"/>
  <c r="F34"/>
  <c r="L33"/>
  <c r="I33"/>
  <c r="L32"/>
  <c r="I32"/>
  <c r="I36" s="1"/>
  <c r="F32"/>
  <c r="L31"/>
  <c r="I31"/>
  <c r="F31"/>
  <c r="L30"/>
  <c r="I30"/>
  <c r="F30"/>
  <c r="L26"/>
  <c r="I26"/>
  <c r="F26"/>
  <c r="L25"/>
  <c r="I25"/>
  <c r="F25"/>
  <c r="L24"/>
  <c r="I24"/>
  <c r="I27" s="1"/>
  <c r="F24"/>
  <c r="L23"/>
  <c r="L27" s="1"/>
  <c r="I23"/>
  <c r="L22"/>
  <c r="I22"/>
  <c r="F22"/>
  <c r="L21"/>
  <c r="I21"/>
  <c r="F21"/>
  <c r="L17"/>
  <c r="I17"/>
  <c r="F17"/>
  <c r="L16"/>
  <c r="I16"/>
  <c r="F16"/>
  <c r="L15"/>
  <c r="I15"/>
  <c r="F15"/>
  <c r="L14"/>
  <c r="L18" s="1"/>
  <c r="I14"/>
  <c r="L13"/>
  <c r="I13"/>
  <c r="F13"/>
  <c r="L12"/>
  <c r="I12"/>
  <c r="F12"/>
  <c r="F18" s="1"/>
  <c r="F12" i="1"/>
  <c r="F21"/>
  <c r="F30"/>
  <c r="F39"/>
  <c r="F48"/>
  <c r="F57"/>
  <c r="F66"/>
  <c r="F75"/>
  <c r="F84"/>
  <c r="F93"/>
  <c r="F102"/>
  <c r="F111"/>
  <c r="F117"/>
  <c r="F120"/>
  <c r="F129"/>
  <c r="F130"/>
  <c r="F131"/>
  <c r="F132"/>
  <c r="F133"/>
  <c r="F134"/>
  <c r="I129"/>
  <c r="I130"/>
  <c r="I131"/>
  <c r="I132"/>
  <c r="I133"/>
  <c r="I134"/>
  <c r="I135"/>
  <c r="L129"/>
  <c r="L130"/>
  <c r="L131"/>
  <c r="L132"/>
  <c r="L133"/>
  <c r="L134"/>
  <c r="O129"/>
  <c r="O130"/>
  <c r="O131"/>
  <c r="O132"/>
  <c r="O133"/>
  <c r="O134"/>
  <c r="O135"/>
  <c r="P131"/>
  <c r="F121"/>
  <c r="F122"/>
  <c r="F123"/>
  <c r="F124"/>
  <c r="F125"/>
  <c r="I120"/>
  <c r="I121"/>
  <c r="I122"/>
  <c r="I123"/>
  <c r="I124"/>
  <c r="I125"/>
  <c r="I126"/>
  <c r="L120"/>
  <c r="L121"/>
  <c r="L126"/>
  <c r="L122"/>
  <c r="L123"/>
  <c r="P123"/>
  <c r="L124"/>
  <c r="L125"/>
  <c r="P125"/>
  <c r="O120"/>
  <c r="O121"/>
  <c r="O122"/>
  <c r="O123"/>
  <c r="O124"/>
  <c r="O125"/>
  <c r="O126"/>
  <c r="P124"/>
  <c r="P122"/>
  <c r="P120"/>
  <c r="F112"/>
  <c r="P112"/>
  <c r="F113"/>
  <c r="F114"/>
  <c r="F115"/>
  <c r="F116"/>
  <c r="I111"/>
  <c r="I112"/>
  <c r="I113"/>
  <c r="I114"/>
  <c r="I115"/>
  <c r="I116"/>
  <c r="I117"/>
  <c r="L111"/>
  <c r="L112"/>
  <c r="L113"/>
  <c r="L114"/>
  <c r="L115"/>
  <c r="P115"/>
  <c r="L116"/>
  <c r="O111"/>
  <c r="P111"/>
  <c r="O112"/>
  <c r="O113"/>
  <c r="O114"/>
  <c r="O115"/>
  <c r="O116"/>
  <c r="O117"/>
  <c r="L26"/>
  <c r="I26"/>
  <c r="F26"/>
  <c r="L25"/>
  <c r="I25"/>
  <c r="P25" s="1"/>
  <c r="F25"/>
  <c r="L24"/>
  <c r="I24"/>
  <c r="F24"/>
  <c r="L23"/>
  <c r="I23"/>
  <c r="F23"/>
  <c r="L22"/>
  <c r="I22"/>
  <c r="F22"/>
  <c r="L21"/>
  <c r="I21"/>
  <c r="I27" s="1"/>
  <c r="L17"/>
  <c r="I17"/>
  <c r="F17"/>
  <c r="L16"/>
  <c r="I16"/>
  <c r="F16"/>
  <c r="L15"/>
  <c r="I15"/>
  <c r="F15"/>
  <c r="L14"/>
  <c r="I14"/>
  <c r="F14"/>
  <c r="L13"/>
  <c r="I13"/>
  <c r="F13"/>
  <c r="L12"/>
  <c r="I12"/>
  <c r="L8"/>
  <c r="I8"/>
  <c r="L7"/>
  <c r="I7"/>
  <c r="L6"/>
  <c r="I6"/>
  <c r="L5"/>
  <c r="I5"/>
  <c r="I4"/>
  <c r="L3"/>
  <c r="I3"/>
  <c r="L107"/>
  <c r="I107"/>
  <c r="F107"/>
  <c r="L106"/>
  <c r="I106"/>
  <c r="F106"/>
  <c r="P106" s="1"/>
  <c r="L105"/>
  <c r="I105"/>
  <c r="F105"/>
  <c r="L104"/>
  <c r="P104" s="1"/>
  <c r="I104"/>
  <c r="F104"/>
  <c r="L103"/>
  <c r="I103"/>
  <c r="F103"/>
  <c r="L102"/>
  <c r="I102"/>
  <c r="L98"/>
  <c r="I98"/>
  <c r="F98"/>
  <c r="L97"/>
  <c r="I97"/>
  <c r="F97"/>
  <c r="L96"/>
  <c r="P96"/>
  <c r="L95"/>
  <c r="I95"/>
  <c r="F95"/>
  <c r="L94"/>
  <c r="I94"/>
  <c r="F94"/>
  <c r="F99" s="1"/>
  <c r="L93"/>
  <c r="I93"/>
  <c r="L89"/>
  <c r="I89"/>
  <c r="F89"/>
  <c r="L88"/>
  <c r="I88"/>
  <c r="F88"/>
  <c r="L87"/>
  <c r="I87"/>
  <c r="F87"/>
  <c r="L86"/>
  <c r="I86"/>
  <c r="F86"/>
  <c r="L85"/>
  <c r="L90"/>
  <c r="I85"/>
  <c r="F85"/>
  <c r="L84"/>
  <c r="I84"/>
  <c r="L80"/>
  <c r="I80"/>
  <c r="F80"/>
  <c r="L79"/>
  <c r="I79"/>
  <c r="F79"/>
  <c r="L78"/>
  <c r="I78"/>
  <c r="F78"/>
  <c r="L77"/>
  <c r="I77"/>
  <c r="F77"/>
  <c r="L76"/>
  <c r="I76"/>
  <c r="F76"/>
  <c r="L75"/>
  <c r="I75"/>
  <c r="L71"/>
  <c r="I71"/>
  <c r="F71"/>
  <c r="L70"/>
  <c r="I70"/>
  <c r="F70"/>
  <c r="L69"/>
  <c r="I69"/>
  <c r="F69"/>
  <c r="L68"/>
  <c r="I68"/>
  <c r="F68"/>
  <c r="L67"/>
  <c r="I67"/>
  <c r="F67"/>
  <c r="L66"/>
  <c r="I66"/>
  <c r="L62"/>
  <c r="I62"/>
  <c r="F62"/>
  <c r="L61"/>
  <c r="I61"/>
  <c r="F61"/>
  <c r="L60"/>
  <c r="L63" s="1"/>
  <c r="I60"/>
  <c r="P60" s="1"/>
  <c r="F60"/>
  <c r="L59"/>
  <c r="I59"/>
  <c r="F59"/>
  <c r="L58"/>
  <c r="I58"/>
  <c r="F58"/>
  <c r="L57"/>
  <c r="I57"/>
  <c r="L53"/>
  <c r="I53"/>
  <c r="F53"/>
  <c r="L52"/>
  <c r="I52"/>
  <c r="F52"/>
  <c r="L51"/>
  <c r="I51"/>
  <c r="F51"/>
  <c r="P51"/>
  <c r="L50"/>
  <c r="I50"/>
  <c r="F50"/>
  <c r="P50" s="1"/>
  <c r="L49"/>
  <c r="I49"/>
  <c r="F49"/>
  <c r="L48"/>
  <c r="I48"/>
  <c r="I54"/>
  <c r="I44"/>
  <c r="F44"/>
  <c r="L43"/>
  <c r="I43"/>
  <c r="F43"/>
  <c r="L42"/>
  <c r="I42"/>
  <c r="F42"/>
  <c r="L41"/>
  <c r="I41"/>
  <c r="F41"/>
  <c r="L40"/>
  <c r="I40"/>
  <c r="F40"/>
  <c r="F45" s="1"/>
  <c r="L39"/>
  <c r="I39"/>
  <c r="O34" i="2"/>
  <c r="P34"/>
  <c r="O62"/>
  <c r="P62"/>
  <c r="M15" i="4"/>
  <c r="S15"/>
  <c r="S17"/>
  <c r="M17"/>
  <c r="F17"/>
  <c r="I17"/>
  <c r="J17"/>
  <c r="T17"/>
  <c r="S16"/>
  <c r="M16"/>
  <c r="S14"/>
  <c r="M14"/>
  <c r="S13"/>
  <c r="M13"/>
  <c r="F13"/>
  <c r="J13"/>
  <c r="S12"/>
  <c r="S18" s="1"/>
  <c r="M12"/>
  <c r="F8"/>
  <c r="I8"/>
  <c r="F7"/>
  <c r="I7"/>
  <c r="P7"/>
  <c r="S7"/>
  <c r="P6"/>
  <c r="S6"/>
  <c r="P5"/>
  <c r="S5"/>
  <c r="O71" i="2"/>
  <c r="O70"/>
  <c r="P70" s="1"/>
  <c r="O69"/>
  <c r="O68"/>
  <c r="O67"/>
  <c r="O66"/>
  <c r="O61"/>
  <c r="O60"/>
  <c r="P60" s="1"/>
  <c r="O59"/>
  <c r="O58"/>
  <c r="O57"/>
  <c r="O53"/>
  <c r="O52"/>
  <c r="O51"/>
  <c r="O54" s="1"/>
  <c r="O50"/>
  <c r="O49"/>
  <c r="O48"/>
  <c r="O44"/>
  <c r="O39"/>
  <c r="O35"/>
  <c r="O33"/>
  <c r="O32"/>
  <c r="O31"/>
  <c r="P31" s="1"/>
  <c r="O30"/>
  <c r="O26"/>
  <c r="O25"/>
  <c r="O24"/>
  <c r="O23"/>
  <c r="P23"/>
  <c r="O22"/>
  <c r="O21"/>
  <c r="O27"/>
  <c r="O17"/>
  <c r="O16"/>
  <c r="O15"/>
  <c r="O14"/>
  <c r="P14"/>
  <c r="O13"/>
  <c r="I18"/>
  <c r="O12"/>
  <c r="L63"/>
  <c r="I54"/>
  <c r="F3"/>
  <c r="F4"/>
  <c r="F7"/>
  <c r="I3"/>
  <c r="I4"/>
  <c r="I5"/>
  <c r="I7"/>
  <c r="I8"/>
  <c r="L3"/>
  <c r="L4"/>
  <c r="L5"/>
  <c r="L7"/>
  <c r="L8"/>
  <c r="O3"/>
  <c r="O4"/>
  <c r="O5"/>
  <c r="O7"/>
  <c r="O8"/>
  <c r="O107" i="1"/>
  <c r="O106"/>
  <c r="O105"/>
  <c r="O104"/>
  <c r="O103"/>
  <c r="O102"/>
  <c r="O98"/>
  <c r="O97"/>
  <c r="O96"/>
  <c r="O95"/>
  <c r="O94"/>
  <c r="O93"/>
  <c r="P93" s="1"/>
  <c r="O89"/>
  <c r="O88"/>
  <c r="P88" s="1"/>
  <c r="O87"/>
  <c r="P87" s="1"/>
  <c r="O86"/>
  <c r="O90" s="1"/>
  <c r="O85"/>
  <c r="P85" s="1"/>
  <c r="O84"/>
  <c r="O80"/>
  <c r="O79"/>
  <c r="O77"/>
  <c r="O76"/>
  <c r="O75"/>
  <c r="O71"/>
  <c r="P71"/>
  <c r="O70"/>
  <c r="O69"/>
  <c r="P69" s="1"/>
  <c r="O68"/>
  <c r="O67"/>
  <c r="P67"/>
  <c r="O66"/>
  <c r="I72"/>
  <c r="O62"/>
  <c r="O61"/>
  <c r="O60"/>
  <c r="O59"/>
  <c r="O58"/>
  <c r="O57"/>
  <c r="P57" s="1"/>
  <c r="O53"/>
  <c r="O52"/>
  <c r="O50"/>
  <c r="O49"/>
  <c r="O48"/>
  <c r="O44"/>
  <c r="P44"/>
  <c r="O43"/>
  <c r="O42"/>
  <c r="O41"/>
  <c r="O39"/>
  <c r="O35"/>
  <c r="P35"/>
  <c r="L35"/>
  <c r="I35"/>
  <c r="F35"/>
  <c r="O34"/>
  <c r="L34"/>
  <c r="I34"/>
  <c r="F34"/>
  <c r="O33"/>
  <c r="F33"/>
  <c r="I33"/>
  <c r="L33"/>
  <c r="O32"/>
  <c r="L32"/>
  <c r="I32"/>
  <c r="F32"/>
  <c r="P32" s="1"/>
  <c r="O31"/>
  <c r="L31"/>
  <c r="I31"/>
  <c r="F31"/>
  <c r="O30"/>
  <c r="L30"/>
  <c r="I30"/>
  <c r="O26"/>
  <c r="P26"/>
  <c r="O25"/>
  <c r="O24"/>
  <c r="O23"/>
  <c r="O22"/>
  <c r="O21"/>
  <c r="O17"/>
  <c r="O16"/>
  <c r="O15"/>
  <c r="O14"/>
  <c r="O13"/>
  <c r="O12"/>
  <c r="P98"/>
  <c r="P80"/>
  <c r="P62"/>
  <c r="P58"/>
  <c r="P42"/>
  <c r="P17"/>
  <c r="O3"/>
  <c r="P3" s="1"/>
  <c r="O4"/>
  <c r="O5"/>
  <c r="O6"/>
  <c r="O9" s="1"/>
  <c r="O7"/>
  <c r="O8"/>
  <c r="P7"/>
  <c r="F7" i="3"/>
  <c r="F8"/>
  <c r="P3" i="4"/>
  <c r="P4"/>
  <c r="P8"/>
  <c r="S3"/>
  <c r="S4"/>
  <c r="S8"/>
  <c r="F8" i="2"/>
  <c r="L72" i="1"/>
  <c r="P8" i="3"/>
  <c r="P15"/>
  <c r="P16"/>
  <c r="P17"/>
  <c r="P26"/>
  <c r="P4" i="2"/>
  <c r="P5"/>
  <c r="P8"/>
  <c r="P13"/>
  <c r="P15"/>
  <c r="P17"/>
  <c r="P26"/>
  <c r="P35"/>
  <c r="P44"/>
  <c r="P48"/>
  <c r="P49"/>
  <c r="P57"/>
  <c r="P71"/>
  <c r="P6" i="1"/>
  <c r="P14" i="3"/>
  <c r="P12"/>
  <c r="P22"/>
  <c r="P13"/>
  <c r="I63" i="1"/>
  <c r="I108"/>
  <c r="P5"/>
  <c r="P48"/>
  <c r="L54"/>
  <c r="P43"/>
  <c r="I9"/>
  <c r="P15"/>
  <c r="P68"/>
  <c r="P79"/>
  <c r="P70"/>
  <c r="P95"/>
  <c r="P16"/>
  <c r="P8"/>
  <c r="P53" i="2"/>
  <c r="P67"/>
  <c r="P51"/>
  <c r="P3"/>
  <c r="P16"/>
  <c r="P39" i="3"/>
  <c r="P48"/>
  <c r="O63"/>
  <c r="P51"/>
  <c r="P69" i="2"/>
  <c r="F99"/>
  <c r="P76" i="1"/>
  <c r="F90" i="2"/>
  <c r="P84"/>
  <c r="O99" i="1"/>
  <c r="P133"/>
  <c r="P113"/>
  <c r="O18" i="3"/>
  <c r="L99" i="2"/>
  <c r="P76"/>
  <c r="P114" i="1"/>
  <c r="L90" i="2"/>
  <c r="P129" i="1"/>
  <c r="P96" i="2"/>
  <c r="P94"/>
  <c r="I90"/>
  <c r="P87"/>
  <c r="P85"/>
  <c r="L117" i="1"/>
  <c r="O18" i="2"/>
  <c r="P49" i="1"/>
  <c r="P39" i="2"/>
  <c r="F36"/>
  <c r="P25"/>
  <c r="P34" i="1"/>
  <c r="L36"/>
  <c r="P4"/>
  <c r="O108"/>
  <c r="O9" i="2"/>
  <c r="P121" i="1"/>
  <c r="P130"/>
  <c r="F135"/>
  <c r="F63"/>
  <c r="F9"/>
  <c r="L9" i="2"/>
  <c r="F126" i="1"/>
  <c r="P126"/>
  <c r="C151"/>
  <c r="F108"/>
  <c r="F72"/>
  <c r="P58" i="3"/>
  <c r="AD61" i="5"/>
  <c r="AE61" s="1"/>
  <c r="T6"/>
  <c r="D15" s="1"/>
  <c r="F15" s="1"/>
  <c r="AF5"/>
  <c r="AG5" s="1"/>
  <c r="AF10"/>
  <c r="AF6"/>
  <c r="T30"/>
  <c r="D47" s="1"/>
  <c r="F47" s="1"/>
  <c r="T8"/>
  <c r="D17" s="1"/>
  <c r="F17" s="1"/>
  <c r="T7"/>
  <c r="D16" s="1"/>
  <c r="F16" s="1"/>
  <c r="T28"/>
  <c r="D45"/>
  <c r="F45" s="1"/>
  <c r="AB6"/>
  <c r="J66"/>
  <c r="T31"/>
  <c r="D48" s="1"/>
  <c r="F48" s="1"/>
  <c r="J65"/>
  <c r="AH65"/>
  <c r="AF64"/>
  <c r="AD63"/>
  <c r="X65"/>
  <c r="D75" s="1"/>
  <c r="F75" s="1"/>
  <c r="AD64"/>
  <c r="AH61"/>
  <c r="AI61" s="1"/>
  <c r="T29"/>
  <c r="D46" s="1"/>
  <c r="F46" s="1"/>
  <c r="T34"/>
  <c r="D51" s="1"/>
  <c r="F51" s="1"/>
  <c r="AB29"/>
  <c r="T10"/>
  <c r="D19" s="1"/>
  <c r="F19" s="1"/>
  <c r="P63" i="3"/>
  <c r="C73"/>
  <c r="P57"/>
  <c r="P23"/>
  <c r="P25"/>
  <c r="P21"/>
  <c r="P18"/>
  <c r="C68"/>
  <c r="P3"/>
  <c r="J3" i="4"/>
  <c r="T3" s="1"/>
  <c r="T4"/>
  <c r="J7"/>
  <c r="M18"/>
  <c r="P9"/>
  <c r="J8"/>
  <c r="T8"/>
  <c r="P18"/>
  <c r="S9"/>
  <c r="T5"/>
  <c r="J6"/>
  <c r="T6"/>
  <c r="J27"/>
  <c r="T27"/>
  <c r="P38"/>
  <c r="J37"/>
  <c r="T37"/>
  <c r="J47"/>
  <c r="T47"/>
  <c r="P58"/>
  <c r="J57"/>
  <c r="T57"/>
  <c r="T14"/>
  <c r="T16"/>
  <c r="J55"/>
  <c r="T55"/>
  <c r="J43"/>
  <c r="J45"/>
  <c r="T45"/>
  <c r="J33"/>
  <c r="J35"/>
  <c r="T35"/>
  <c r="J36"/>
  <c r="T36"/>
  <c r="P28"/>
  <c r="M28"/>
  <c r="J23"/>
  <c r="T23"/>
  <c r="J25"/>
  <c r="T25"/>
  <c r="T13"/>
  <c r="T15"/>
  <c r="T7"/>
  <c r="T42"/>
  <c r="P95" i="2"/>
  <c r="P93"/>
  <c r="P99"/>
  <c r="C114"/>
  <c r="P90"/>
  <c r="C113"/>
  <c r="P79"/>
  <c r="P75"/>
  <c r="P68"/>
  <c r="P32"/>
  <c r="P21"/>
  <c r="P22"/>
  <c r="P134" i="1"/>
  <c r="P132"/>
  <c r="L135"/>
  <c r="P135"/>
  <c r="C152"/>
  <c r="P117"/>
  <c r="C150"/>
  <c r="P116"/>
  <c r="P107"/>
  <c r="P103"/>
  <c r="P105"/>
  <c r="P89"/>
  <c r="P84"/>
  <c r="P53"/>
  <c r="P41"/>
  <c r="F18"/>
  <c r="AH7" i="5" l="1"/>
  <c r="J61"/>
  <c r="AD67"/>
  <c r="J83"/>
  <c r="X83"/>
  <c r="D87" s="1"/>
  <c r="F87" s="1"/>
  <c r="AH62"/>
  <c r="AH64"/>
  <c r="AH63"/>
  <c r="AH67"/>
  <c r="AF9"/>
  <c r="AB33"/>
  <c r="AB37"/>
  <c r="AF8"/>
  <c r="AF7"/>
  <c r="AI62"/>
  <c r="AG6"/>
  <c r="X62"/>
  <c r="D72" s="1"/>
  <c r="F72" s="1"/>
  <c r="AF83"/>
  <c r="AG83" s="1"/>
  <c r="X67"/>
  <c r="D77" s="1"/>
  <c r="F77" s="1"/>
  <c r="AF66"/>
  <c r="AF67"/>
  <c r="T33"/>
  <c r="D50" s="1"/>
  <c r="F50" s="1"/>
  <c r="T32"/>
  <c r="D49" s="1"/>
  <c r="F49" s="1"/>
  <c r="AB25"/>
  <c r="AC25" s="1"/>
  <c r="AB27"/>
  <c r="AB31"/>
  <c r="AB35"/>
  <c r="AB26"/>
  <c r="AB87"/>
  <c r="AC87" s="1"/>
  <c r="AB28"/>
  <c r="AB30"/>
  <c r="AB32"/>
  <c r="AB34"/>
  <c r="AB36"/>
  <c r="AB38"/>
  <c r="AC26"/>
  <c r="AF63"/>
  <c r="AF65"/>
  <c r="AF61"/>
  <c r="AG61" s="1"/>
  <c r="AD5"/>
  <c r="AE5" s="1"/>
  <c r="S63"/>
  <c r="T27"/>
  <c r="D44" s="1"/>
  <c r="F44" s="1"/>
  <c r="AH34"/>
  <c r="T38"/>
  <c r="D55" s="1"/>
  <c r="F55" s="1"/>
  <c r="AH38"/>
  <c r="AH30"/>
  <c r="AH36"/>
  <c r="AH25"/>
  <c r="T36"/>
  <c r="D53" s="1"/>
  <c r="F53" s="1"/>
  <c r="AH28"/>
  <c r="AH32"/>
  <c r="AH26"/>
  <c r="T37"/>
  <c r="D54" s="1"/>
  <c r="F54" s="1"/>
  <c r="AH27"/>
  <c r="AH29"/>
  <c r="AH31"/>
  <c r="AH33"/>
  <c r="AH35"/>
  <c r="AH37"/>
  <c r="AD83"/>
  <c r="AE83" s="1"/>
  <c r="T25"/>
  <c r="D42" s="1"/>
  <c r="F42" s="1"/>
  <c r="AF32"/>
  <c r="X66"/>
  <c r="D76" s="1"/>
  <c r="F76" s="1"/>
  <c r="X61"/>
  <c r="D71" s="1"/>
  <c r="F71" s="1"/>
  <c r="AB5"/>
  <c r="AC5" s="1"/>
  <c r="AC6" s="1"/>
  <c r="AB8"/>
  <c r="AB10"/>
  <c r="AB9"/>
  <c r="AD62"/>
  <c r="AD66"/>
  <c r="AD65"/>
  <c r="X64"/>
  <c r="D74" s="1"/>
  <c r="F74" s="1"/>
  <c r="AF28"/>
  <c r="AF36"/>
  <c r="AE62"/>
  <c r="X63"/>
  <c r="AB67"/>
  <c r="AB61"/>
  <c r="AC61" s="1"/>
  <c r="AB66"/>
  <c r="AB63"/>
  <c r="AB64"/>
  <c r="AB65"/>
  <c r="AB62"/>
  <c r="AC62" s="1"/>
  <c r="T9"/>
  <c r="D18" s="1"/>
  <c r="F18" s="1"/>
  <c r="AH5"/>
  <c r="AI5" s="1"/>
  <c r="AH9"/>
  <c r="AF38"/>
  <c r="T35"/>
  <c r="D52" s="1"/>
  <c r="F52" s="1"/>
  <c r="AF30"/>
  <c r="AF34"/>
  <c r="AD35"/>
  <c r="AD25"/>
  <c r="AE25" s="1"/>
  <c r="AD27"/>
  <c r="AD31"/>
  <c r="AD29"/>
  <c r="AD33"/>
  <c r="AD37"/>
  <c r="AD26"/>
  <c r="AE26" s="1"/>
  <c r="T26"/>
  <c r="AB83"/>
  <c r="AC83" s="1"/>
  <c r="AD28"/>
  <c r="AD30"/>
  <c r="AD32"/>
  <c r="AD34"/>
  <c r="AD36"/>
  <c r="AD38"/>
  <c r="AF26"/>
  <c r="AH6"/>
  <c r="AI6" s="1"/>
  <c r="AF27"/>
  <c r="AF29"/>
  <c r="AF31"/>
  <c r="AF33"/>
  <c r="AF35"/>
  <c r="AF37"/>
  <c r="AF25"/>
  <c r="AG25" s="1"/>
  <c r="AH10"/>
  <c r="AH8"/>
  <c r="S5"/>
  <c r="AD9"/>
  <c r="T5"/>
  <c r="AD8"/>
  <c r="AD10"/>
  <c r="AD6"/>
  <c r="AE6" s="1"/>
  <c r="O54" i="3"/>
  <c r="P33"/>
  <c r="I36"/>
  <c r="F27"/>
  <c r="P31"/>
  <c r="O9"/>
  <c r="P30"/>
  <c r="P7"/>
  <c r="O27"/>
  <c r="P24"/>
  <c r="L9"/>
  <c r="P4"/>
  <c r="P5"/>
  <c r="I54"/>
  <c r="F45"/>
  <c r="P42"/>
  <c r="I9"/>
  <c r="O36"/>
  <c r="L27"/>
  <c r="P6"/>
  <c r="I27"/>
  <c r="O45"/>
  <c r="F9"/>
  <c r="T33" i="4"/>
  <c r="T43"/>
  <c r="T12"/>
  <c r="J18"/>
  <c r="T18" s="1"/>
  <c r="C62" s="1"/>
  <c r="J9"/>
  <c r="T9" s="1"/>
  <c r="C61" s="1"/>
  <c r="T48"/>
  <c r="C65" s="1"/>
  <c r="T52"/>
  <c r="J22"/>
  <c r="T22" s="1"/>
  <c r="J32"/>
  <c r="T32" s="1"/>
  <c r="J58"/>
  <c r="T58" s="1"/>
  <c r="C66" s="1"/>
  <c r="T53"/>
  <c r="O63" i="2"/>
  <c r="O81" i="1"/>
  <c r="L108"/>
  <c r="P108" s="1"/>
  <c r="C149" s="1"/>
  <c r="P59" i="2"/>
  <c r="P66"/>
  <c r="F72"/>
  <c r="P94" i="1"/>
  <c r="P102"/>
  <c r="F90"/>
  <c r="P77"/>
  <c r="L81"/>
  <c r="P86"/>
  <c r="P75"/>
  <c r="F81" i="2"/>
  <c r="O72"/>
  <c r="P77"/>
  <c r="P78"/>
  <c r="L72"/>
  <c r="I18" i="1"/>
  <c r="I90"/>
  <c r="P81" i="2"/>
  <c r="C112" s="1"/>
  <c r="I81" i="1"/>
  <c r="P78"/>
  <c r="P97"/>
  <c r="L99"/>
  <c r="I99"/>
  <c r="P58" i="2"/>
  <c r="F81" i="1"/>
  <c r="I63" i="2"/>
  <c r="O36"/>
  <c r="P30"/>
  <c r="P52" i="1"/>
  <c r="P40" i="2"/>
  <c r="O45" i="1"/>
  <c r="P50" i="2"/>
  <c r="P61" i="1"/>
  <c r="F54"/>
  <c r="O45" i="2"/>
  <c r="P43"/>
  <c r="L36"/>
  <c r="P33"/>
  <c r="L45" i="1"/>
  <c r="P39"/>
  <c r="F54" i="2"/>
  <c r="O54" i="1"/>
  <c r="L45" i="2"/>
  <c r="P42"/>
  <c r="O63" i="1"/>
  <c r="P63" s="1"/>
  <c r="C144" s="1"/>
  <c r="I45"/>
  <c r="P40"/>
  <c r="P59"/>
  <c r="L54" i="2"/>
  <c r="O72" i="1"/>
  <c r="P72" s="1"/>
  <c r="C145" s="1"/>
  <c r="P66"/>
  <c r="P12" i="2"/>
  <c r="P24"/>
  <c r="L9" i="1"/>
  <c r="P9" s="1"/>
  <c r="C138" s="1"/>
  <c r="P6" i="2"/>
  <c r="F27" i="1"/>
  <c r="P33"/>
  <c r="F36"/>
  <c r="P31"/>
  <c r="F27" i="2"/>
  <c r="P27" s="1"/>
  <c r="C106" s="1"/>
  <c r="O18" i="1"/>
  <c r="P14"/>
  <c r="P18" i="2"/>
  <c r="C105" s="1"/>
  <c r="I36" i="1"/>
  <c r="P24"/>
  <c r="P22"/>
  <c r="I9" i="2"/>
  <c r="P7"/>
  <c r="P30" i="1"/>
  <c r="L18"/>
  <c r="P12"/>
  <c r="P21"/>
  <c r="O27"/>
  <c r="P13"/>
  <c r="L27"/>
  <c r="P23"/>
  <c r="F9" i="2"/>
  <c r="O36" i="1"/>
  <c r="T73" i="4"/>
  <c r="AD73"/>
  <c r="AD72"/>
  <c r="AB73"/>
  <c r="AB72"/>
  <c r="AB74"/>
  <c r="T74"/>
  <c r="AA72"/>
  <c r="Z74"/>
  <c r="Z73"/>
  <c r="T72"/>
  <c r="AF74" s="1"/>
  <c r="X73"/>
  <c r="AF73"/>
  <c r="X72"/>
  <c r="X74"/>
  <c r="W66" i="5" l="1"/>
  <c r="AI63"/>
  <c r="AI64" s="1"/>
  <c r="AI65" s="1"/>
  <c r="AI66" s="1"/>
  <c r="AI67" s="1"/>
  <c r="AG7"/>
  <c r="AC27"/>
  <c r="AJ65"/>
  <c r="AG62"/>
  <c r="AJ38"/>
  <c r="AI25"/>
  <c r="AJ33"/>
  <c r="AJ35"/>
  <c r="AJ36"/>
  <c r="AJ61"/>
  <c r="AK61" s="1"/>
  <c r="G6"/>
  <c r="AC7"/>
  <c r="AC8" s="1"/>
  <c r="G7"/>
  <c r="AJ32"/>
  <c r="AJ62"/>
  <c r="AE63"/>
  <c r="AJ66"/>
  <c r="AJ63"/>
  <c r="D73"/>
  <c r="F73" s="1"/>
  <c r="AJ64"/>
  <c r="AJ67"/>
  <c r="AC63"/>
  <c r="K64" s="1"/>
  <c r="K66"/>
  <c r="AG26"/>
  <c r="AJ28"/>
  <c r="D43"/>
  <c r="F43" s="1"/>
  <c r="AJ27"/>
  <c r="AJ26"/>
  <c r="AJ25"/>
  <c r="AK25" s="1"/>
  <c r="AJ30"/>
  <c r="AJ34"/>
  <c r="AJ29"/>
  <c r="AJ37"/>
  <c r="AJ31"/>
  <c r="AE27"/>
  <c r="AG27"/>
  <c r="AI7"/>
  <c r="AI8" s="1"/>
  <c r="AI9" s="1"/>
  <c r="AI10" s="1"/>
  <c r="S6"/>
  <c r="S7"/>
  <c r="AJ6"/>
  <c r="AJ5"/>
  <c r="AJ8"/>
  <c r="AJ9"/>
  <c r="D14"/>
  <c r="F14" s="1"/>
  <c r="AJ10"/>
  <c r="AJ7"/>
  <c r="AE7"/>
  <c r="AE8" s="1"/>
  <c r="AE9" s="1"/>
  <c r="AE10" s="1"/>
  <c r="P54" i="3"/>
  <c r="C72" s="1"/>
  <c r="P36"/>
  <c r="C70" s="1"/>
  <c r="P45"/>
  <c r="C71" s="1"/>
  <c r="P9"/>
  <c r="C67" s="1"/>
  <c r="P27"/>
  <c r="C69" s="1"/>
  <c r="J28" i="4"/>
  <c r="T28" s="1"/>
  <c r="C63" s="1"/>
  <c r="J38"/>
  <c r="T38" s="1"/>
  <c r="C64" s="1"/>
  <c r="K74"/>
  <c r="AA73"/>
  <c r="P63" i="2"/>
  <c r="C110" s="1"/>
  <c r="P90" i="1"/>
  <c r="C147" s="1"/>
  <c r="P72" i="2"/>
  <c r="C111" s="1"/>
  <c r="P81" i="1"/>
  <c r="C146" s="1"/>
  <c r="P99"/>
  <c r="C148" s="1"/>
  <c r="P36" i="2"/>
  <c r="C107" s="1"/>
  <c r="P54" i="1"/>
  <c r="C143" s="1"/>
  <c r="P45" i="2"/>
  <c r="C108" s="1"/>
  <c r="P45" i="1"/>
  <c r="C142" s="1"/>
  <c r="P54" i="2"/>
  <c r="C109" s="1"/>
  <c r="P18" i="1"/>
  <c r="C139" s="1"/>
  <c r="P36"/>
  <c r="C141" s="1"/>
  <c r="P9" i="2"/>
  <c r="C104" s="1"/>
  <c r="P27" i="1"/>
  <c r="C140" s="1"/>
  <c r="AE72" i="4"/>
  <c r="S74" s="1"/>
  <c r="AF72"/>
  <c r="AG72" s="1"/>
  <c r="U74" s="1"/>
  <c r="AC72"/>
  <c r="AC73" s="1"/>
  <c r="O73"/>
  <c r="K73"/>
  <c r="AA74"/>
  <c r="K72" s="1"/>
  <c r="Y72"/>
  <c r="Y73" s="1"/>
  <c r="Y74" s="1"/>
  <c r="G72" s="1"/>
  <c r="K7" i="5" l="1"/>
  <c r="W64"/>
  <c r="W61"/>
  <c r="W65"/>
  <c r="W63"/>
  <c r="W67"/>
  <c r="W62"/>
  <c r="AG8"/>
  <c r="AG9" s="1"/>
  <c r="AG10" s="1"/>
  <c r="O9" s="1"/>
  <c r="O7"/>
  <c r="O6"/>
  <c r="O5"/>
  <c r="O10"/>
  <c r="AK62"/>
  <c r="AC28"/>
  <c r="G37"/>
  <c r="K10"/>
  <c r="K8"/>
  <c r="AG63"/>
  <c r="K6"/>
  <c r="K9"/>
  <c r="AI26"/>
  <c r="S37" s="1"/>
  <c r="AC9"/>
  <c r="G9"/>
  <c r="AE64"/>
  <c r="O67"/>
  <c r="AK63"/>
  <c r="AB77"/>
  <c r="AB73"/>
  <c r="AB75"/>
  <c r="AB71"/>
  <c r="AC71" s="1"/>
  <c r="AB72"/>
  <c r="AB74"/>
  <c r="AB76"/>
  <c r="AC64"/>
  <c r="AC65" s="1"/>
  <c r="AC66" s="1"/>
  <c r="AC67" s="1"/>
  <c r="K65"/>
  <c r="AK64"/>
  <c r="AK65" s="1"/>
  <c r="AK66" s="1"/>
  <c r="AK67" s="1"/>
  <c r="AK26"/>
  <c r="AK27" s="1"/>
  <c r="AK28" s="1"/>
  <c r="AB46"/>
  <c r="AB54"/>
  <c r="AB48"/>
  <c r="AB55"/>
  <c r="AB51"/>
  <c r="AB47"/>
  <c r="AB43"/>
  <c r="AB50"/>
  <c r="AB44"/>
  <c r="AB52"/>
  <c r="AB42"/>
  <c r="AC42" s="1"/>
  <c r="AB53"/>
  <c r="AB49"/>
  <c r="AB45"/>
  <c r="AE28"/>
  <c r="S10"/>
  <c r="S8"/>
  <c r="S9"/>
  <c r="AG28"/>
  <c r="O33" s="1"/>
  <c r="O36"/>
  <c r="AK5"/>
  <c r="AB19"/>
  <c r="AB14"/>
  <c r="AC14" s="1"/>
  <c r="AB16"/>
  <c r="AB18"/>
  <c r="AB15"/>
  <c r="AB17"/>
  <c r="T73" i="3"/>
  <c r="T72"/>
  <c r="T67"/>
  <c r="U67" s="1"/>
  <c r="T71"/>
  <c r="T68"/>
  <c r="T69"/>
  <c r="T70"/>
  <c r="X61" i="4"/>
  <c r="D66" s="1"/>
  <c r="X65"/>
  <c r="X66"/>
  <c r="X64"/>
  <c r="X63"/>
  <c r="X62"/>
  <c r="T111" i="2"/>
  <c r="T138" i="1"/>
  <c r="U138" s="1"/>
  <c r="T106" i="2"/>
  <c r="T109"/>
  <c r="T112"/>
  <c r="T113"/>
  <c r="T107"/>
  <c r="T104"/>
  <c r="U104" s="1"/>
  <c r="T110"/>
  <c r="T114"/>
  <c r="T105"/>
  <c r="T108"/>
  <c r="T150" i="1"/>
  <c r="T143"/>
  <c r="T144"/>
  <c r="T145"/>
  <c r="T146"/>
  <c r="T151"/>
  <c r="T142"/>
  <c r="T140"/>
  <c r="T139"/>
  <c r="T148"/>
  <c r="T147"/>
  <c r="T141"/>
  <c r="T149"/>
  <c r="T152"/>
  <c r="AE73" i="4"/>
  <c r="AG73"/>
  <c r="AG74" s="1"/>
  <c r="U72" s="1"/>
  <c r="AC74"/>
  <c r="O72" s="1"/>
  <c r="O74"/>
  <c r="G73"/>
  <c r="G74"/>
  <c r="O8" i="5" l="1"/>
  <c r="AC29"/>
  <c r="AG64"/>
  <c r="S66"/>
  <c r="S67"/>
  <c r="AI27"/>
  <c r="O63"/>
  <c r="K61"/>
  <c r="AC10"/>
  <c r="G5" s="1"/>
  <c r="G8"/>
  <c r="G10"/>
  <c r="Y65"/>
  <c r="AE65"/>
  <c r="O62" s="1"/>
  <c r="O65"/>
  <c r="Y66"/>
  <c r="Y64"/>
  <c r="K67"/>
  <c r="K62"/>
  <c r="AC72"/>
  <c r="AC73" s="1"/>
  <c r="AC74" s="1"/>
  <c r="Y61"/>
  <c r="Y62"/>
  <c r="Y63"/>
  <c r="Y67"/>
  <c r="K63"/>
  <c r="AC43"/>
  <c r="AC44" s="1"/>
  <c r="AC45" s="1"/>
  <c r="AC46" s="1"/>
  <c r="AE29"/>
  <c r="K31" s="1"/>
  <c r="AK29"/>
  <c r="AG29"/>
  <c r="O34" s="1"/>
  <c r="AK6"/>
  <c r="AK7" s="1"/>
  <c r="AK8" s="1"/>
  <c r="AK9" s="1"/>
  <c r="AK10" s="1"/>
  <c r="AC15"/>
  <c r="U68" i="3"/>
  <c r="Y61" i="4"/>
  <c r="Y62" s="1"/>
  <c r="Y63" s="1"/>
  <c r="Y64" s="1"/>
  <c r="Y65" s="1"/>
  <c r="Y66" s="1"/>
  <c r="D61" s="1"/>
  <c r="U139" i="1"/>
  <c r="U140" s="1"/>
  <c r="U141" s="1"/>
  <c r="U105" i="2"/>
  <c r="U106" s="1"/>
  <c r="U107" s="1"/>
  <c r="U108" s="1"/>
  <c r="U109" s="1"/>
  <c r="U110" s="1"/>
  <c r="U111" s="1"/>
  <c r="U112" s="1"/>
  <c r="U113" s="1"/>
  <c r="U114" s="1"/>
  <c r="S73" i="4"/>
  <c r="AE74"/>
  <c r="S72" s="1"/>
  <c r="U73"/>
  <c r="AG65" i="5" l="1"/>
  <c r="S65"/>
  <c r="AC30"/>
  <c r="G34" s="1"/>
  <c r="G38"/>
  <c r="AI28"/>
  <c r="AI29" s="1"/>
  <c r="AI30" s="1"/>
  <c r="AI31" s="1"/>
  <c r="AI32" s="1"/>
  <c r="AI33" s="1"/>
  <c r="AI34" s="1"/>
  <c r="AI35" s="1"/>
  <c r="AI36" s="1"/>
  <c r="AI37" s="1"/>
  <c r="AI38" s="1"/>
  <c r="U5"/>
  <c r="AE66"/>
  <c r="G75"/>
  <c r="AC75"/>
  <c r="G76" s="1"/>
  <c r="AG30"/>
  <c r="AE30"/>
  <c r="K26" s="1"/>
  <c r="AK30"/>
  <c r="AC16"/>
  <c r="U7"/>
  <c r="U8"/>
  <c r="U9"/>
  <c r="U10"/>
  <c r="U6"/>
  <c r="AC47"/>
  <c r="U69" i="3"/>
  <c r="U70" s="1"/>
  <c r="U71" s="1"/>
  <c r="U72" s="1"/>
  <c r="U73" s="1"/>
  <c r="D65" i="4"/>
  <c r="D64"/>
  <c r="D63"/>
  <c r="D62"/>
  <c r="D106" i="2"/>
  <c r="D140" i="1"/>
  <c r="D113" i="2"/>
  <c r="D112"/>
  <c r="D105"/>
  <c r="D107"/>
  <c r="D114"/>
  <c r="D109"/>
  <c r="D108"/>
  <c r="D110"/>
  <c r="D111"/>
  <c r="D104"/>
  <c r="U142" i="1"/>
  <c r="D138" s="1"/>
  <c r="S36" i="5" l="1"/>
  <c r="AG66"/>
  <c r="AC31"/>
  <c r="S28"/>
  <c r="S30"/>
  <c r="S31"/>
  <c r="S29"/>
  <c r="S32"/>
  <c r="S35"/>
  <c r="S26"/>
  <c r="S38"/>
  <c r="S34"/>
  <c r="S25"/>
  <c r="S33"/>
  <c r="S27"/>
  <c r="O64"/>
  <c r="AE67"/>
  <c r="O61" s="1"/>
  <c r="O66"/>
  <c r="AC76"/>
  <c r="G73" s="1"/>
  <c r="AG31"/>
  <c r="AE31"/>
  <c r="K25"/>
  <c r="AK31"/>
  <c r="AC17"/>
  <c r="G14" s="1"/>
  <c r="AC48"/>
  <c r="D67" i="3"/>
  <c r="D71"/>
  <c r="D69"/>
  <c r="D73"/>
  <c r="D72"/>
  <c r="D68"/>
  <c r="D70"/>
  <c r="U143" i="1"/>
  <c r="U144" s="1"/>
  <c r="U145" s="1"/>
  <c r="U146" s="1"/>
  <c r="U147" s="1"/>
  <c r="U148" s="1"/>
  <c r="U149" s="1"/>
  <c r="U150" s="1"/>
  <c r="U151" s="1"/>
  <c r="U152" s="1"/>
  <c r="AG67" i="5" l="1"/>
  <c r="S62" s="1"/>
  <c r="S64"/>
  <c r="S61"/>
  <c r="AC32"/>
  <c r="G33"/>
  <c r="G15"/>
  <c r="G74"/>
  <c r="G77"/>
  <c r="AC77"/>
  <c r="G72" s="1"/>
  <c r="G71"/>
  <c r="AG32"/>
  <c r="O38"/>
  <c r="AE32"/>
  <c r="K32"/>
  <c r="AK32"/>
  <c r="AC18"/>
  <c r="G19" s="1"/>
  <c r="AC49"/>
  <c r="D141" i="1"/>
  <c r="D139"/>
  <c r="D142"/>
  <c r="D152"/>
  <c r="D143"/>
  <c r="D145"/>
  <c r="D144"/>
  <c r="D149"/>
  <c r="D151"/>
  <c r="D147"/>
  <c r="D146"/>
  <c r="D148"/>
  <c r="D150"/>
  <c r="G16" i="5" l="1"/>
  <c r="AE33"/>
  <c r="AC33"/>
  <c r="G30" s="1"/>
  <c r="G29"/>
  <c r="O32"/>
  <c r="AG33"/>
  <c r="O27" s="1"/>
  <c r="G42"/>
  <c r="AK33"/>
  <c r="AC19"/>
  <c r="G18" s="1"/>
  <c r="G17"/>
  <c r="AC50"/>
  <c r="K30" l="1"/>
  <c r="K38"/>
  <c r="G36"/>
  <c r="AC34"/>
  <c r="G32" s="1"/>
  <c r="AE34"/>
  <c r="K29" s="1"/>
  <c r="AG34"/>
  <c r="O37" s="1"/>
  <c r="O26"/>
  <c r="G53"/>
  <c r="AK34"/>
  <c r="AC51"/>
  <c r="AC35" l="1"/>
  <c r="G35" s="1"/>
  <c r="G25"/>
  <c r="G31"/>
  <c r="K36"/>
  <c r="AE35"/>
  <c r="K33" s="1"/>
  <c r="G47"/>
  <c r="G50"/>
  <c r="AK35"/>
  <c r="AK36" s="1"/>
  <c r="AK37" s="1"/>
  <c r="AK38" s="1"/>
  <c r="U28" s="1"/>
  <c r="U33"/>
  <c r="U34"/>
  <c r="AG35"/>
  <c r="U35"/>
  <c r="AC52"/>
  <c r="G44" s="1"/>
  <c r="K35" l="1"/>
  <c r="AE36"/>
  <c r="U36"/>
  <c r="AC36"/>
  <c r="U25"/>
  <c r="G48"/>
  <c r="U31"/>
  <c r="U26"/>
  <c r="U37"/>
  <c r="U30"/>
  <c r="U27"/>
  <c r="U29"/>
  <c r="U32"/>
  <c r="U38"/>
  <c r="O25"/>
  <c r="O35"/>
  <c r="AG36"/>
  <c r="AG37" s="1"/>
  <c r="AG38" s="1"/>
  <c r="O30"/>
  <c r="O28"/>
  <c r="O31"/>
  <c r="G54"/>
  <c r="AC53"/>
  <c r="G52" s="1"/>
  <c r="K37" l="1"/>
  <c r="K27"/>
  <c r="AE37"/>
  <c r="AC37"/>
  <c r="AC38" s="1"/>
  <c r="G28" s="1"/>
  <c r="G43"/>
  <c r="G49"/>
  <c r="O29"/>
  <c r="G55"/>
  <c r="AC54"/>
  <c r="G51"/>
  <c r="G26" l="1"/>
  <c r="AE38"/>
  <c r="K28"/>
  <c r="K34"/>
  <c r="G27"/>
  <c r="G45"/>
  <c r="AC55"/>
  <c r="G46" s="1"/>
</calcChain>
</file>

<file path=xl/sharedStrings.xml><?xml version="1.0" encoding="utf-8"?>
<sst xmlns="http://schemas.openxmlformats.org/spreadsheetml/2006/main" count="1752" uniqueCount="240">
  <si>
    <t>VAULT</t>
  </si>
  <si>
    <t>BARS</t>
  </si>
  <si>
    <t>BEAM</t>
  </si>
  <si>
    <t>FLOOR</t>
  </si>
  <si>
    <t>Score</t>
  </si>
  <si>
    <t>CMIG</t>
  </si>
  <si>
    <t xml:space="preserve"> </t>
  </si>
  <si>
    <t>Warrington</t>
  </si>
  <si>
    <t>No</t>
  </si>
  <si>
    <t>Gymnast</t>
  </si>
  <si>
    <t>Vault</t>
  </si>
  <si>
    <t>Bars</t>
  </si>
  <si>
    <t>Beam</t>
  </si>
  <si>
    <t>Floor</t>
  </si>
  <si>
    <t>Total</t>
  </si>
  <si>
    <t>Score V1</t>
  </si>
  <si>
    <t>Score V2</t>
  </si>
  <si>
    <t>Club</t>
  </si>
  <si>
    <t>TEAM TOTALS</t>
  </si>
  <si>
    <t>SCORE</t>
  </si>
  <si>
    <t>POS</t>
  </si>
  <si>
    <t>TEAM</t>
  </si>
  <si>
    <t>Vault 2</t>
  </si>
  <si>
    <t>Vault 1</t>
  </si>
  <si>
    <t>Wigan</t>
  </si>
  <si>
    <t>Liverpool</t>
  </si>
  <si>
    <t>LEVEL 4 AGE GROUP CHAMPIONSHIPS</t>
  </si>
  <si>
    <t>Posn</t>
  </si>
  <si>
    <t>TOTAL</t>
  </si>
  <si>
    <t>VOLUNTARY COMPETITION</t>
  </si>
  <si>
    <t>GRADES &amp; VOLUNTARY COMBINED</t>
  </si>
  <si>
    <t>Grades</t>
  </si>
  <si>
    <t>LEVEL 3 AGE GROUP CHAMPIONSHIPS</t>
  </si>
  <si>
    <t>COMBINED</t>
  </si>
  <si>
    <t>FIG INDIVIDUAL APPARATUS CHAMPIONSHIPS</t>
  </si>
  <si>
    <t>Volunt'y</t>
  </si>
  <si>
    <t>NEUTRAL PENALTIES</t>
  </si>
  <si>
    <t>Penalty</t>
  </si>
  <si>
    <t xml:space="preserve">Bars </t>
  </si>
  <si>
    <t>Paige Fletcher</t>
  </si>
  <si>
    <t>Sparks</t>
  </si>
  <si>
    <t>Abbie Whitley</t>
  </si>
  <si>
    <t>Rachel Winterburn</t>
  </si>
  <si>
    <t>Sparks 1</t>
  </si>
  <si>
    <t>Sparks 2</t>
  </si>
  <si>
    <t>Millie Jones</t>
  </si>
  <si>
    <t>Jade Goddard</t>
  </si>
  <si>
    <t>Courtney Witter</t>
  </si>
  <si>
    <t>Sparks 3</t>
  </si>
  <si>
    <t>Chloe Hamer</t>
  </si>
  <si>
    <t>Leah Burke</t>
  </si>
  <si>
    <t>TEAM POSITIONS</t>
  </si>
  <si>
    <t>Olivia Williams</t>
  </si>
  <si>
    <t>Bethany Shaw</t>
  </si>
  <si>
    <t>Lauryn Campbell</t>
  </si>
  <si>
    <t>Bury</t>
  </si>
  <si>
    <t>Sophia Housley</t>
  </si>
  <si>
    <t>Leah Fletcher</t>
  </si>
  <si>
    <t>Beth Mottram</t>
  </si>
  <si>
    <t>D Score</t>
  </si>
  <si>
    <t>E Score</t>
  </si>
  <si>
    <t>Molly Simpson</t>
  </si>
  <si>
    <t>Lily Wilkinson</t>
  </si>
  <si>
    <t>Molly Lunn</t>
  </si>
  <si>
    <t>LEVEL 2 AGE GROUP CHAMPIONSHIPS</t>
  </si>
  <si>
    <t>Amy Housley</t>
  </si>
  <si>
    <t xml:space="preserve">  </t>
  </si>
  <si>
    <t>Melissa Marsden</t>
  </si>
  <si>
    <t>Caitlin Carroll</t>
  </si>
  <si>
    <t>Kayleigh Millerchip</t>
  </si>
  <si>
    <t>Emily Byrne</t>
  </si>
  <si>
    <t>Jessica Arnison</t>
  </si>
  <si>
    <t>Charlotte Clarke</t>
  </si>
  <si>
    <t>Skye Howarth</t>
  </si>
  <si>
    <t>Hollie George</t>
  </si>
  <si>
    <t>Erin Broadhurst</t>
  </si>
  <si>
    <t>Eden Burt</t>
  </si>
  <si>
    <t>Megan Connor</t>
  </si>
  <si>
    <t>Olivia Morley</t>
  </si>
  <si>
    <t>Emily Unsworth</t>
  </si>
  <si>
    <t>Ellie Gunther</t>
  </si>
  <si>
    <t>Georgia Fletcher</t>
  </si>
  <si>
    <t>Paige Travis</t>
  </si>
  <si>
    <t>Sasha Oakley</t>
  </si>
  <si>
    <t>Demiah Corridon</t>
  </si>
  <si>
    <t>Lucy Turner</t>
  </si>
  <si>
    <t>Georgia Mather</t>
  </si>
  <si>
    <t>Stockport</t>
  </si>
  <si>
    <t>Kaylea Chattwood</t>
  </si>
  <si>
    <t>Laci Farrell</t>
  </si>
  <si>
    <t>Megan Traynor</t>
  </si>
  <si>
    <t>Zoe Houghton</t>
  </si>
  <si>
    <t>Blackpool</t>
  </si>
  <si>
    <t>Catherine Crewe</t>
  </si>
  <si>
    <t>Michaela McKenzie</t>
  </si>
  <si>
    <t>Sian Carroll</t>
  </si>
  <si>
    <t>Tameside</t>
  </si>
  <si>
    <t>Blue Harbut</t>
  </si>
  <si>
    <t>Caitlin Crews</t>
  </si>
  <si>
    <t>Bethan Dodd</t>
  </si>
  <si>
    <t>Megan Sotheron</t>
  </si>
  <si>
    <t>Chloe Bades</t>
  </si>
  <si>
    <t>Mandie Tither</t>
  </si>
  <si>
    <t>LEVEL 5 AGE GROUP CHAMPIONSHIPS</t>
  </si>
  <si>
    <t>Isla Warr</t>
  </si>
  <si>
    <t>Sandbach</t>
  </si>
  <si>
    <t>Ella Burnett</t>
  </si>
  <si>
    <t>Ellee Cheetham</t>
  </si>
  <si>
    <t>Jasmine Doyle</t>
  </si>
  <si>
    <t>Poppy Fletcher</t>
  </si>
  <si>
    <t>Carly Briggs</t>
  </si>
  <si>
    <t>Lucy Stanhope</t>
  </si>
  <si>
    <t>Taylor Baker</t>
  </si>
  <si>
    <t>Bethan Swann</t>
  </si>
  <si>
    <t>Charlotte Glenn</t>
  </si>
  <si>
    <t>Millie McCaul</t>
  </si>
  <si>
    <t>FIG ESPOIRES</t>
  </si>
  <si>
    <t>Rebecca Hulston</t>
  </si>
  <si>
    <t>Emily Richardson</t>
  </si>
  <si>
    <t>Ella McKie Crane</t>
  </si>
  <si>
    <t>Elle Turner</t>
  </si>
  <si>
    <t xml:space="preserve">Blackpool </t>
  </si>
  <si>
    <t xml:space="preserve">Rochelle Wood </t>
  </si>
  <si>
    <t>Millie Lomas</t>
  </si>
  <si>
    <t>Toni Lammond</t>
  </si>
  <si>
    <t>EPC Gym 1</t>
  </si>
  <si>
    <t>Ellie Baxendell</t>
  </si>
  <si>
    <t>Lillie Fisher</t>
  </si>
  <si>
    <t>Leah McGuiness</t>
  </si>
  <si>
    <t>Frances Evans</t>
  </si>
  <si>
    <t>Georgia Lomax</t>
  </si>
  <si>
    <t>Chloe Boardman</t>
  </si>
  <si>
    <t>Calese Reid</t>
  </si>
  <si>
    <t>Lois Thompson</t>
  </si>
  <si>
    <t>Hollie Spooner</t>
  </si>
  <si>
    <t>Gwen Bantoft</t>
  </si>
  <si>
    <t>Jemma Naylor</t>
  </si>
  <si>
    <t>Megan Embrey-Jones</t>
  </si>
  <si>
    <t>Mia Riley</t>
  </si>
  <si>
    <t>Thalia Spence</t>
  </si>
  <si>
    <t>Leonie McCormack</t>
  </si>
  <si>
    <t>Salford 1</t>
  </si>
  <si>
    <t>India Avison-Brown</t>
  </si>
  <si>
    <t>Ruby Bell</t>
  </si>
  <si>
    <t>Isobel Blake</t>
  </si>
  <si>
    <t>Sarah Burns</t>
  </si>
  <si>
    <t>Eleri MacLeod</t>
  </si>
  <si>
    <t>Chloe Andrew</t>
  </si>
  <si>
    <t>Georgina Blackburn</t>
  </si>
  <si>
    <t>Ella Cleaver</t>
  </si>
  <si>
    <t>Natalie Bainbridgee</t>
  </si>
  <si>
    <t>Niamh Smith</t>
  </si>
  <si>
    <t>Imogen Landers</t>
  </si>
  <si>
    <t>Sarah Hollingsworth</t>
  </si>
  <si>
    <t>Ellie Looker</t>
  </si>
  <si>
    <t>Emily Walton</t>
  </si>
  <si>
    <t>Amy Walton</t>
  </si>
  <si>
    <t>Mica Drameh</t>
  </si>
  <si>
    <t>Emily Fino</t>
  </si>
  <si>
    <t>Caitlyn Long</t>
  </si>
  <si>
    <t>Sparks 4</t>
  </si>
  <si>
    <t>Katie Hicks</t>
  </si>
  <si>
    <t>Emily Royle</t>
  </si>
  <si>
    <t>Leah Murry</t>
  </si>
  <si>
    <t>Abigail Maley</t>
  </si>
  <si>
    <t>Emily Greally</t>
  </si>
  <si>
    <t>Bury 1</t>
  </si>
  <si>
    <t>Lucy Fitton</t>
  </si>
  <si>
    <t>Darcy Blamire</t>
  </si>
  <si>
    <t>Lydia Callaghan</t>
  </si>
  <si>
    <t>Ese Osivwemu</t>
  </si>
  <si>
    <t>Salford 2</t>
  </si>
  <si>
    <t>Taylor Fitzpatrick</t>
  </si>
  <si>
    <t>Elidia Sowerby</t>
  </si>
  <si>
    <t>Annabel Wragg</t>
  </si>
  <si>
    <t>Maya Taras-Nelson</t>
  </si>
  <si>
    <t>Naomi Davies</t>
  </si>
  <si>
    <t>EPC Gym 2</t>
  </si>
  <si>
    <t>Nicole Watts</t>
  </si>
  <si>
    <t>Anais O'Regan</t>
  </si>
  <si>
    <t>Megan Tydd</t>
  </si>
  <si>
    <t>Jessica Terry</t>
  </si>
  <si>
    <t>Megan Lang</t>
  </si>
  <si>
    <t>St Helens</t>
  </si>
  <si>
    <t>Georgia Hanna</t>
  </si>
  <si>
    <t>Lindsey Achterberg</t>
  </si>
  <si>
    <t>Francesca Lee</t>
  </si>
  <si>
    <t>Stephanie McCall</t>
  </si>
  <si>
    <t>Leah Aldridge</t>
  </si>
  <si>
    <t>Ebony Gumbs</t>
  </si>
  <si>
    <t>Chloe Menzies</t>
  </si>
  <si>
    <t>Jess Adamson</t>
  </si>
  <si>
    <t>Alex Lomax</t>
  </si>
  <si>
    <t>Sophie Newbery</t>
  </si>
  <si>
    <t>Casey Exley</t>
  </si>
  <si>
    <t>Charley Unsworth</t>
  </si>
  <si>
    <t>Susan Roberts</t>
  </si>
  <si>
    <t>Leandra Brennan</t>
  </si>
  <si>
    <t>Rebecca Shard</t>
  </si>
  <si>
    <t>Lauren Hibbert</t>
  </si>
  <si>
    <t>Felicity Crompton</t>
  </si>
  <si>
    <t xml:space="preserve">Abigail Fielding </t>
  </si>
  <si>
    <t>Jessica Milton</t>
  </si>
  <si>
    <t>Joye Crawforth</t>
  </si>
  <si>
    <t>Abbie Marshall</t>
  </si>
  <si>
    <t>Eleanor Canning</t>
  </si>
  <si>
    <t>Frances Williams</t>
  </si>
  <si>
    <t>Hollie Gallichan</t>
  </si>
  <si>
    <t>Shanice McConnell</t>
  </si>
  <si>
    <t>Southport 1</t>
  </si>
  <si>
    <t>Shannon Gibbons</t>
  </si>
  <si>
    <t>Southport 2</t>
  </si>
  <si>
    <t>Katie Meadow</t>
  </si>
  <si>
    <t>Bury 2</t>
  </si>
  <si>
    <t>Katie Scott-Holmes</t>
  </si>
  <si>
    <t>Polly Mcdonough</t>
  </si>
  <si>
    <t>Emily Jennion</t>
  </si>
  <si>
    <t>App Bridge</t>
  </si>
  <si>
    <t>Morgan Hanley</t>
  </si>
  <si>
    <t>Katy Stafford</t>
  </si>
  <si>
    <t xml:space="preserve">Jessica Swannack </t>
  </si>
  <si>
    <t>Lydia Smith</t>
  </si>
  <si>
    <t>Imogen Perry</t>
  </si>
  <si>
    <t>Lois Parry</t>
  </si>
  <si>
    <t>Jasmine Thompson</t>
  </si>
  <si>
    <t>Megan Walley</t>
  </si>
  <si>
    <t>Sadie Mcnulty</t>
  </si>
  <si>
    <t>Georgia Slinn</t>
  </si>
  <si>
    <t>Mia Galloway</t>
  </si>
  <si>
    <t>Harriet Brooks</t>
  </si>
  <si>
    <t>Daisy May Gamble</t>
  </si>
  <si>
    <t>Rebekah Mooney</t>
  </si>
  <si>
    <t>Eleanor Green</t>
  </si>
  <si>
    <t>Kelsey Moore</t>
  </si>
  <si>
    <t>Marnie Woolrich</t>
  </si>
  <si>
    <t>Olivia Davies</t>
  </si>
  <si>
    <t>Hannah Milner</t>
  </si>
  <si>
    <t>Robin  Kilbourne</t>
  </si>
  <si>
    <t>Rebecca Owen</t>
  </si>
  <si>
    <t>Vernon Park</t>
  </si>
</sst>
</file>

<file path=xl/styles.xml><?xml version="1.0" encoding="utf-8"?>
<styleSheet xmlns="http://schemas.openxmlformats.org/spreadsheetml/2006/main">
  <numFmts count="3">
    <numFmt numFmtId="164" formatCode="0.000"/>
    <numFmt numFmtId="165" formatCode="0.0000"/>
    <numFmt numFmtId="166" formatCode="0.0"/>
  </numFmts>
  <fonts count="33">
    <font>
      <sz val="10"/>
      <name val="Arial"/>
    </font>
    <font>
      <sz val="8"/>
      <name val="Arial"/>
    </font>
    <font>
      <b/>
      <sz val="11"/>
      <name val="Arial"/>
      <family val="2"/>
    </font>
    <font>
      <sz val="11"/>
      <name val="Arial"/>
      <family val="2"/>
    </font>
    <font>
      <sz val="11"/>
      <name val="Arial"/>
    </font>
    <font>
      <b/>
      <sz val="11"/>
      <name val="Arial"/>
    </font>
    <font>
      <b/>
      <i/>
      <sz val="11"/>
      <color indexed="10"/>
      <name val="Arial"/>
    </font>
    <font>
      <sz val="14"/>
      <name val="Arial"/>
      <family val="2"/>
    </font>
    <font>
      <b/>
      <sz val="14"/>
      <name val="Arial"/>
      <family val="2"/>
    </font>
    <font>
      <sz val="10"/>
      <color indexed="8"/>
      <name val="Arial"/>
    </font>
    <font>
      <b/>
      <i/>
      <u/>
      <sz val="14"/>
      <name val="Arial"/>
      <family val="2"/>
    </font>
    <font>
      <b/>
      <sz val="13"/>
      <color indexed="9"/>
      <name val="Arial"/>
    </font>
    <font>
      <b/>
      <i/>
      <u/>
      <sz val="20"/>
      <name val="Arial"/>
      <family val="2"/>
    </font>
    <font>
      <sz val="13"/>
      <name val="Arial"/>
    </font>
    <font>
      <b/>
      <sz val="13"/>
      <name val="Arial"/>
    </font>
    <font>
      <sz val="13"/>
      <color indexed="8"/>
      <name val="Arial"/>
    </font>
    <font>
      <b/>
      <i/>
      <u/>
      <sz val="13"/>
      <name val="Arial"/>
    </font>
    <font>
      <b/>
      <i/>
      <u/>
      <sz val="20"/>
      <name val="Arial"/>
    </font>
    <font>
      <sz val="12"/>
      <name val="Arial"/>
      <family val="2"/>
    </font>
    <font>
      <sz val="12"/>
      <name val="Arial"/>
    </font>
    <font>
      <b/>
      <i/>
      <sz val="12"/>
      <color indexed="10"/>
      <name val="Arial"/>
    </font>
    <font>
      <sz val="11"/>
      <color indexed="8"/>
      <name val="Arial"/>
      <family val="2"/>
    </font>
    <font>
      <sz val="13"/>
      <color indexed="8"/>
      <name val="Arial"/>
      <family val="2"/>
    </font>
    <font>
      <sz val="13"/>
      <name val="Arial"/>
      <family val="2"/>
    </font>
    <font>
      <sz val="11"/>
      <name val="Calibri"/>
      <family val="2"/>
    </font>
    <font>
      <b/>
      <i/>
      <sz val="12"/>
      <color indexed="10"/>
      <name val="Arial"/>
      <family val="2"/>
    </font>
    <font>
      <b/>
      <i/>
      <sz val="11"/>
      <color indexed="10"/>
      <name val="Arial"/>
      <family val="2"/>
    </font>
    <font>
      <b/>
      <sz val="11"/>
      <color indexed="9"/>
      <name val="Arial"/>
      <family val="2"/>
    </font>
    <font>
      <sz val="11"/>
      <color theme="1"/>
      <name val="Arial"/>
      <family val="2"/>
    </font>
    <font>
      <b/>
      <sz val="13"/>
      <name val="Arial"/>
      <family val="2"/>
    </font>
    <font>
      <b/>
      <sz val="11"/>
      <color theme="1"/>
      <name val="Arial"/>
      <family val="2"/>
    </font>
    <font>
      <sz val="12"/>
      <color theme="1"/>
      <name val="Arial"/>
      <family val="2"/>
    </font>
    <font>
      <b/>
      <i/>
      <sz val="11"/>
      <color theme="1"/>
      <name val="Arial"/>
      <family val="2"/>
    </font>
  </fonts>
  <fills count="3">
    <fill>
      <patternFill patternType="none"/>
    </fill>
    <fill>
      <patternFill patternType="gray125"/>
    </fill>
    <fill>
      <patternFill patternType="solid">
        <fgColor indexed="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cellStyleXfs>
  <cellXfs count="199">
    <xf numFmtId="0" fontId="0" fillId="0" borderId="0" xfId="0"/>
    <xf numFmtId="0" fontId="4" fillId="0" borderId="0" xfId="0" applyFont="1"/>
    <xf numFmtId="164" fontId="5" fillId="0" borderId="1" xfId="0" applyNumberFormat="1" applyFont="1" applyFill="1" applyBorder="1" applyAlignment="1" applyProtection="1">
      <alignment horizontal="center"/>
    </xf>
    <xf numFmtId="164" fontId="5" fillId="0" borderId="2" xfId="0" applyNumberFormat="1" applyFont="1" applyFill="1" applyBorder="1" applyAlignment="1" applyProtection="1">
      <alignment horizontal="center"/>
    </xf>
    <xf numFmtId="0" fontId="4" fillId="0" borderId="3" xfId="0" applyFont="1" applyBorder="1"/>
    <xf numFmtId="0" fontId="5" fillId="0" borderId="4" xfId="0" applyFont="1" applyFill="1" applyBorder="1" applyAlignment="1" applyProtection="1">
      <alignment horizontal="center"/>
    </xf>
    <xf numFmtId="164" fontId="5" fillId="0" borderId="4" xfId="0" applyNumberFormat="1" applyFont="1" applyFill="1" applyBorder="1" applyAlignment="1" applyProtection="1">
      <alignment horizontal="center"/>
    </xf>
    <xf numFmtId="164" fontId="4" fillId="0" borderId="4" xfId="0" applyNumberFormat="1" applyFont="1" applyBorder="1" applyAlignment="1">
      <alignment horizontal="center"/>
    </xf>
    <xf numFmtId="164" fontId="4" fillId="0" borderId="4"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6" fillId="0" borderId="7" xfId="0" applyFont="1" applyFill="1" applyBorder="1" applyAlignment="1" applyProtection="1">
      <alignment horizontal="center"/>
    </xf>
    <xf numFmtId="164" fontId="6" fillId="0" borderId="8" xfId="0" applyNumberFormat="1" applyFont="1" applyFill="1" applyBorder="1" applyAlignment="1" applyProtection="1">
      <alignment horizontal="center"/>
    </xf>
    <xf numFmtId="165" fontId="6" fillId="0" borderId="8" xfId="0" applyNumberFormat="1" applyFont="1" applyFill="1" applyBorder="1" applyAlignment="1" applyProtection="1">
      <alignment horizontal="center"/>
    </xf>
    <xf numFmtId="165" fontId="6" fillId="0" borderId="9" xfId="0" applyNumberFormat="1" applyFont="1" applyFill="1" applyBorder="1" applyAlignment="1" applyProtection="1">
      <alignment horizontal="center"/>
    </xf>
    <xf numFmtId="0" fontId="6" fillId="0" borderId="0" xfId="0" applyFont="1"/>
    <xf numFmtId="164" fontId="4" fillId="0" borderId="0" xfId="0" applyNumberFormat="1" applyFont="1"/>
    <xf numFmtId="0" fontId="2" fillId="0" borderId="0" xfId="0" applyFont="1" applyAlignment="1">
      <alignment horizontal="center"/>
    </xf>
    <xf numFmtId="0" fontId="2" fillId="0" borderId="4" xfId="0" applyFont="1" applyBorder="1" applyAlignment="1">
      <alignment horizontal="center"/>
    </xf>
    <xf numFmtId="165" fontId="4" fillId="0" borderId="4" xfId="0" applyNumberFormat="1" applyFont="1" applyBorder="1" applyAlignment="1">
      <alignment horizontal="center"/>
    </xf>
    <xf numFmtId="165" fontId="3" fillId="0" borderId="4" xfId="0" applyNumberFormat="1" applyFont="1" applyBorder="1" applyAlignment="1">
      <alignment horizontal="center"/>
    </xf>
    <xf numFmtId="164" fontId="6" fillId="0" borderId="10" xfId="0" applyNumberFormat="1" applyFont="1" applyFill="1" applyBorder="1" applyAlignment="1" applyProtection="1">
      <alignment horizontal="center"/>
    </xf>
    <xf numFmtId="165" fontId="6" fillId="0" borderId="7" xfId="0" applyNumberFormat="1" applyFont="1" applyFill="1" applyBorder="1" applyAlignment="1" applyProtection="1">
      <alignment horizontal="center"/>
    </xf>
    <xf numFmtId="0" fontId="3" fillId="0" borderId="4" xfId="0" applyFont="1" applyBorder="1" applyAlignment="1">
      <alignment horizontal="center"/>
    </xf>
    <xf numFmtId="0" fontId="6" fillId="0" borderId="8" xfId="0" applyFont="1" applyFill="1" applyBorder="1" applyAlignment="1" applyProtection="1">
      <alignment horizontal="center"/>
    </xf>
    <xf numFmtId="0" fontId="6" fillId="0" borderId="10" xfId="0" applyFont="1" applyFill="1" applyBorder="1" applyAlignment="1" applyProtection="1">
      <alignment horizontal="center"/>
    </xf>
    <xf numFmtId="0" fontId="7" fillId="0" borderId="11" xfId="0" applyFont="1" applyFill="1" applyBorder="1"/>
    <xf numFmtId="0" fontId="7" fillId="0" borderId="0" xfId="0" applyFont="1" applyFill="1" applyBorder="1"/>
    <xf numFmtId="0" fontId="10" fillId="0" borderId="0" xfId="0" applyFont="1"/>
    <xf numFmtId="164" fontId="14" fillId="0" borderId="1" xfId="0" applyNumberFormat="1" applyFont="1" applyFill="1" applyBorder="1" applyAlignment="1" applyProtection="1">
      <alignment horizontal="center"/>
    </xf>
    <xf numFmtId="164" fontId="14" fillId="0" borderId="2" xfId="0" applyNumberFormat="1" applyFont="1" applyFill="1" applyBorder="1" applyAlignment="1" applyProtection="1">
      <alignment horizontal="center"/>
    </xf>
    <xf numFmtId="164" fontId="14" fillId="0" borderId="3" xfId="0" applyNumberFormat="1" applyFont="1" applyFill="1" applyBorder="1" applyAlignment="1" applyProtection="1">
      <alignment horizontal="center"/>
    </xf>
    <xf numFmtId="0" fontId="14" fillId="0" borderId="1" xfId="0" applyFont="1" applyFill="1" applyBorder="1" applyAlignment="1" applyProtection="1">
      <alignment horizontal="center"/>
    </xf>
    <xf numFmtId="164" fontId="14" fillId="0" borderId="12" xfId="0" applyNumberFormat="1" applyFont="1" applyFill="1" applyBorder="1" applyAlignment="1" applyProtection="1">
      <alignment horizontal="center"/>
    </xf>
    <xf numFmtId="0" fontId="14" fillId="0" borderId="4" xfId="0" applyFont="1" applyFill="1" applyBorder="1" applyAlignment="1" applyProtection="1">
      <alignment horizontal="center"/>
    </xf>
    <xf numFmtId="164" fontId="14" fillId="0" borderId="4" xfId="0" applyNumberFormat="1" applyFont="1" applyFill="1" applyBorder="1" applyAlignment="1" applyProtection="1">
      <alignment horizontal="center"/>
    </xf>
    <xf numFmtId="164" fontId="15" fillId="0" borderId="4" xfId="1" applyNumberFormat="1" applyFont="1" applyFill="1" applyBorder="1" applyAlignment="1">
      <alignment horizontal="center" wrapText="1"/>
    </xf>
    <xf numFmtId="0" fontId="13" fillId="0" borderId="0" xfId="0" applyFont="1" applyFill="1" applyBorder="1"/>
    <xf numFmtId="0" fontId="13" fillId="0" borderId="11" xfId="0" applyFont="1" applyFill="1" applyBorder="1"/>
    <xf numFmtId="0" fontId="14" fillId="0" borderId="0" xfId="0" applyFont="1" applyFill="1" applyBorder="1"/>
    <xf numFmtId="0" fontId="14" fillId="0" borderId="11" xfId="0" applyFont="1" applyFill="1" applyBorder="1"/>
    <xf numFmtId="164" fontId="13" fillId="0" borderId="4" xfId="0" applyNumberFormat="1" applyFont="1" applyFill="1" applyBorder="1"/>
    <xf numFmtId="165" fontId="4" fillId="0" borderId="0" xfId="0" applyNumberFormat="1" applyFont="1"/>
    <xf numFmtId="165" fontId="6" fillId="0" borderId="0" xfId="0" applyNumberFormat="1" applyFont="1"/>
    <xf numFmtId="165" fontId="2" fillId="0" borderId="0" xfId="0" applyNumberFormat="1" applyFont="1" applyAlignment="1">
      <alignment horizontal="center"/>
    </xf>
    <xf numFmtId="165" fontId="2" fillId="0" borderId="4" xfId="0" applyNumberFormat="1" applyFont="1" applyBorder="1" applyAlignment="1">
      <alignment horizontal="center"/>
    </xf>
    <xf numFmtId="0" fontId="3" fillId="0" borderId="0" xfId="0" applyFont="1"/>
    <xf numFmtId="0" fontId="3" fillId="0" borderId="4" xfId="0" applyFont="1" applyFill="1" applyBorder="1" applyAlignment="1">
      <alignment horizontal="center"/>
    </xf>
    <xf numFmtId="0" fontId="4" fillId="0" borderId="4" xfId="0" applyFont="1" applyFill="1" applyBorder="1" applyAlignment="1">
      <alignment horizontal="center"/>
    </xf>
    <xf numFmtId="165" fontId="4" fillId="0" borderId="4" xfId="0" applyNumberFormat="1" applyFont="1" applyFill="1" applyBorder="1" applyAlignment="1">
      <alignment horizontal="center"/>
    </xf>
    <xf numFmtId="165" fontId="3" fillId="0" borderId="4" xfId="0" applyNumberFormat="1" applyFont="1" applyFill="1" applyBorder="1" applyAlignment="1">
      <alignment horizontal="center"/>
    </xf>
    <xf numFmtId="164" fontId="15" fillId="0" borderId="0" xfId="1" applyNumberFormat="1" applyFont="1" applyFill="1" applyBorder="1" applyAlignment="1">
      <alignment horizontal="center" wrapText="1"/>
    </xf>
    <xf numFmtId="0" fontId="3" fillId="0" borderId="0" xfId="0" applyFont="1" applyFill="1" applyBorder="1" applyAlignment="1">
      <alignment horizontal="center" vertical="center" wrapText="1"/>
    </xf>
    <xf numFmtId="164" fontId="13" fillId="0" borderId="0" xfId="0" applyNumberFormat="1" applyFont="1" applyFill="1" applyBorder="1"/>
    <xf numFmtId="165" fontId="4" fillId="0" borderId="4" xfId="0" applyNumberFormat="1" applyFont="1" applyFill="1" applyBorder="1" applyAlignment="1" applyProtection="1">
      <alignment horizontal="center"/>
      <protection locked="0"/>
    </xf>
    <xf numFmtId="0" fontId="18" fillId="0" borderId="4" xfId="0" applyFont="1" applyBorder="1" applyAlignment="1">
      <alignment horizontal="center"/>
    </xf>
    <xf numFmtId="0" fontId="18" fillId="0" borderId="4" xfId="0" applyFont="1" applyBorder="1" applyAlignment="1">
      <alignment horizontal="center" vertical="top" wrapText="1"/>
    </xf>
    <xf numFmtId="0" fontId="18" fillId="0" borderId="4" xfId="0" applyFont="1" applyFill="1" applyBorder="1" applyAlignment="1">
      <alignment horizontal="center" vertical="top" wrapText="1"/>
    </xf>
    <xf numFmtId="0" fontId="18" fillId="0" borderId="4" xfId="0" applyFont="1" applyFill="1" applyBorder="1" applyAlignment="1">
      <alignment horizontal="center"/>
    </xf>
    <xf numFmtId="0" fontId="18" fillId="0" borderId="1" xfId="0" applyFont="1" applyFill="1" applyBorder="1" applyAlignment="1">
      <alignment horizontal="center" vertical="top" wrapText="1"/>
    </xf>
    <xf numFmtId="0" fontId="18" fillId="0" borderId="1" xfId="0" applyFont="1" applyBorder="1" applyAlignment="1">
      <alignment horizontal="center" vertical="top" wrapText="1"/>
    </xf>
    <xf numFmtId="164" fontId="4" fillId="0" borderId="4" xfId="0" applyNumberFormat="1" applyFont="1" applyFill="1" applyBorder="1" applyAlignment="1">
      <alignment horizontal="center"/>
    </xf>
    <xf numFmtId="0" fontId="4" fillId="0" borderId="0" xfId="0" applyFont="1" applyFill="1"/>
    <xf numFmtId="165" fontId="4" fillId="0" borderId="0" xfId="0" applyNumberFormat="1" applyFont="1" applyFill="1"/>
    <xf numFmtId="0" fontId="19" fillId="0" borderId="0" xfId="0" applyFont="1" applyAlignment="1">
      <alignment horizontal="center"/>
    </xf>
    <xf numFmtId="0" fontId="19" fillId="0" borderId="4" xfId="0" applyFont="1" applyFill="1" applyBorder="1" applyAlignment="1">
      <alignment horizontal="center"/>
    </xf>
    <xf numFmtId="0" fontId="20" fillId="0" borderId="5" xfId="0" applyFont="1" applyFill="1" applyBorder="1" applyAlignment="1" applyProtection="1">
      <alignment horizontal="center"/>
    </xf>
    <xf numFmtId="0" fontId="19" fillId="0" borderId="4" xfId="0" applyFont="1" applyFill="1" applyBorder="1" applyAlignment="1">
      <alignment horizontal="center" vertical="top" wrapText="1"/>
    </xf>
    <xf numFmtId="0" fontId="19" fillId="0" borderId="4" xfId="0" applyFont="1" applyBorder="1" applyAlignment="1">
      <alignment horizontal="center"/>
    </xf>
    <xf numFmtId="164" fontId="3" fillId="0" borderId="4" xfId="0" applyNumberFormat="1" applyFont="1" applyBorder="1" applyAlignment="1">
      <alignment horizontal="center"/>
    </xf>
    <xf numFmtId="164" fontId="2" fillId="0" borderId="1" xfId="0" applyNumberFormat="1" applyFont="1" applyFill="1" applyBorder="1" applyAlignment="1" applyProtection="1">
      <alignment horizontal="center"/>
    </xf>
    <xf numFmtId="0" fontId="21" fillId="0" borderId="4" xfId="0" applyFont="1" applyFill="1" applyBorder="1" applyAlignment="1">
      <alignment horizontal="center"/>
    </xf>
    <xf numFmtId="0" fontId="4" fillId="0" borderId="4" xfId="0" applyFont="1" applyBorder="1" applyAlignment="1">
      <alignment horizontal="center"/>
    </xf>
    <xf numFmtId="0" fontId="21"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4" fillId="0" borderId="4" xfId="0" applyFont="1" applyFill="1" applyBorder="1" applyAlignment="1">
      <alignment horizontal="center" vertical="top" wrapText="1"/>
    </xf>
    <xf numFmtId="164" fontId="5" fillId="0" borderId="0" xfId="0" applyNumberFormat="1" applyFont="1" applyFill="1" applyBorder="1" applyAlignment="1" applyProtection="1">
      <alignment horizontal="center"/>
    </xf>
    <xf numFmtId="0" fontId="4" fillId="0" borderId="0" xfId="0" applyFont="1" applyBorder="1"/>
    <xf numFmtId="0" fontId="5" fillId="0" borderId="0" xfId="0" applyFont="1" applyFill="1" applyBorder="1" applyAlignment="1" applyProtection="1">
      <alignment horizontal="center"/>
    </xf>
    <xf numFmtId="0" fontId="21" fillId="0" borderId="4" xfId="0" applyFont="1" applyBorder="1" applyAlignment="1">
      <alignment horizontal="center"/>
    </xf>
    <xf numFmtId="0" fontId="6" fillId="0" borderId="0" xfId="0" applyFont="1" applyFill="1" applyBorder="1" applyAlignment="1" applyProtection="1">
      <alignment horizontal="center"/>
    </xf>
    <xf numFmtId="164" fontId="6" fillId="0" borderId="0" xfId="0" applyNumberFormat="1" applyFont="1" applyFill="1" applyBorder="1" applyAlignment="1" applyProtection="1">
      <alignment horizontal="center"/>
    </xf>
    <xf numFmtId="165" fontId="6" fillId="0" borderId="0" xfId="0" applyNumberFormat="1" applyFont="1" applyFill="1" applyBorder="1" applyAlignment="1" applyProtection="1">
      <alignment horizontal="center"/>
    </xf>
    <xf numFmtId="165" fontId="4" fillId="0" borderId="4" xfId="0" applyNumberFormat="1" applyFont="1" applyBorder="1"/>
    <xf numFmtId="164" fontId="3" fillId="0" borderId="4" xfId="0" applyNumberFormat="1" applyFont="1" applyFill="1" applyBorder="1" applyAlignment="1" applyProtection="1">
      <alignment horizontal="center"/>
      <protection locked="0"/>
    </xf>
    <xf numFmtId="164" fontId="3" fillId="0" borderId="4" xfId="0" applyNumberFormat="1" applyFont="1" applyFill="1" applyBorder="1" applyAlignment="1" applyProtection="1">
      <alignment horizontal="center"/>
    </xf>
    <xf numFmtId="0" fontId="3" fillId="0" borderId="0" xfId="0" applyFont="1" applyFill="1"/>
    <xf numFmtId="165" fontId="5" fillId="0" borderId="4" xfId="0" applyNumberFormat="1" applyFont="1" applyFill="1" applyBorder="1" applyAlignment="1" applyProtection="1">
      <alignment horizontal="center"/>
    </xf>
    <xf numFmtId="0" fontId="19" fillId="0" borderId="0" xfId="0" applyFont="1" applyFill="1" applyBorder="1" applyAlignment="1">
      <alignment horizontal="center" vertical="top" wrapText="1"/>
    </xf>
    <xf numFmtId="0" fontId="23" fillId="0" borderId="4" xfId="0" applyFont="1" applyFill="1" applyBorder="1" applyAlignment="1">
      <alignment horizontal="center"/>
    </xf>
    <xf numFmtId="0" fontId="3" fillId="0" borderId="4" xfId="0" applyFont="1" applyBorder="1" applyAlignment="1">
      <alignment horizontal="center" vertical="top" wrapText="1"/>
    </xf>
    <xf numFmtId="0" fontId="3" fillId="0" borderId="13" xfId="0" applyFont="1" applyBorder="1" applyAlignment="1">
      <alignment horizontal="center" vertical="top" wrapText="1"/>
    </xf>
    <xf numFmtId="0" fontId="24" fillId="0" borderId="4" xfId="0" applyFont="1" applyBorder="1" applyAlignment="1">
      <alignment horizontal="center" vertical="top" wrapText="1"/>
    </xf>
    <xf numFmtId="0" fontId="18" fillId="0" borderId="0" xfId="0" applyFont="1" applyAlignment="1">
      <alignment horizontal="center"/>
    </xf>
    <xf numFmtId="0" fontId="2" fillId="0" borderId="4" xfId="0" applyFont="1" applyFill="1" applyBorder="1" applyAlignment="1" applyProtection="1">
      <alignment horizontal="center"/>
    </xf>
    <xf numFmtId="0" fontId="25" fillId="0" borderId="6" xfId="0" applyFont="1" applyFill="1" applyBorder="1" applyAlignment="1" applyProtection="1">
      <alignment horizontal="center"/>
    </xf>
    <xf numFmtId="0" fontId="26" fillId="0" borderId="7" xfId="0" applyFont="1" applyFill="1" applyBorder="1" applyAlignment="1" applyProtection="1">
      <alignment horizontal="center"/>
    </xf>
    <xf numFmtId="0" fontId="21" fillId="0" borderId="4" xfId="0" applyFont="1" applyBorder="1" applyAlignment="1">
      <alignment horizontal="center" vertical="top" wrapText="1"/>
    </xf>
    <xf numFmtId="0" fontId="26" fillId="0" borderId="6" xfId="0" applyFont="1" applyFill="1" applyBorder="1" applyAlignment="1" applyProtection="1">
      <alignment horizontal="center"/>
    </xf>
    <xf numFmtId="0" fontId="26" fillId="0" borderId="0" xfId="0" applyFont="1" applyFill="1" applyBorder="1" applyAlignment="1" applyProtection="1">
      <alignment horizontal="center"/>
    </xf>
    <xf numFmtId="0" fontId="3" fillId="0" borderId="0" xfId="0" applyFont="1" applyFill="1" applyAlignment="1">
      <alignment horizontal="center"/>
    </xf>
    <xf numFmtId="0" fontId="27" fillId="2" borderId="2" xfId="0" applyFont="1" applyFill="1" applyBorder="1"/>
    <xf numFmtId="0" fontId="3" fillId="2" borderId="0" xfId="0" applyFont="1" applyFill="1"/>
    <xf numFmtId="0" fontId="27" fillId="2" borderId="3" xfId="0" applyFont="1" applyFill="1" applyBorder="1"/>
    <xf numFmtId="164" fontId="2" fillId="0" borderId="2" xfId="0" applyNumberFormat="1" applyFont="1" applyFill="1" applyBorder="1" applyAlignment="1" applyProtection="1">
      <alignment horizontal="center"/>
    </xf>
    <xf numFmtId="0" fontId="3" fillId="0" borderId="2" xfId="0" applyFont="1" applyBorder="1"/>
    <xf numFmtId="164" fontId="2" fillId="0" borderId="3" xfId="0" applyNumberFormat="1" applyFont="1" applyFill="1" applyBorder="1" applyAlignment="1" applyProtection="1">
      <alignment horizontal="center"/>
    </xf>
    <xf numFmtId="0" fontId="3" fillId="0" borderId="1" xfId="0" applyFont="1" applyBorder="1"/>
    <xf numFmtId="0" fontId="2" fillId="0" borderId="3" xfId="0" applyFont="1" applyBorder="1"/>
    <xf numFmtId="0" fontId="2" fillId="0" borderId="1" xfId="0" applyFont="1" applyFill="1" applyBorder="1" applyAlignment="1" applyProtection="1">
      <alignment horizontal="center"/>
    </xf>
    <xf numFmtId="164" fontId="2" fillId="0" borderId="12" xfId="0" applyNumberFormat="1" applyFont="1" applyFill="1" applyBorder="1" applyAlignment="1" applyProtection="1">
      <alignment horizontal="center"/>
    </xf>
    <xf numFmtId="164" fontId="2" fillId="0" borderId="4" xfId="0" applyNumberFormat="1" applyFont="1" applyFill="1" applyBorder="1" applyAlignment="1" applyProtection="1">
      <alignment horizontal="center"/>
    </xf>
    <xf numFmtId="0" fontId="3" fillId="0" borderId="13" xfId="0" applyFont="1" applyBorder="1"/>
    <xf numFmtId="0" fontId="2" fillId="0" borderId="13" xfId="0" applyFont="1" applyBorder="1"/>
    <xf numFmtId="164" fontId="21" fillId="0" borderId="4" xfId="1" applyNumberFormat="1" applyFont="1" applyFill="1" applyBorder="1" applyAlignment="1">
      <alignment horizontal="center" wrapText="1"/>
    </xf>
    <xf numFmtId="164" fontId="3" fillId="0" borderId="4" xfId="0" applyNumberFormat="1" applyFont="1" applyBorder="1" applyAlignment="1">
      <alignment horizontal="right" vertical="center"/>
    </xf>
    <xf numFmtId="0" fontId="2" fillId="0" borderId="4" xfId="0" applyFont="1" applyBorder="1" applyAlignment="1">
      <alignment horizontal="right" vertical="center"/>
    </xf>
    <xf numFmtId="164" fontId="3" fillId="0" borderId="0" xfId="0" applyNumberFormat="1" applyFont="1"/>
    <xf numFmtId="0" fontId="3" fillId="0" borderId="11" xfId="0" applyFont="1" applyFill="1" applyBorder="1"/>
    <xf numFmtId="165" fontId="3" fillId="0" borderId="0" xfId="0" applyNumberFormat="1" applyFont="1"/>
    <xf numFmtId="0" fontId="22" fillId="0" borderId="4" xfId="0" applyFont="1" applyFill="1" applyBorder="1" applyAlignment="1">
      <alignment horizontal="center"/>
    </xf>
    <xf numFmtId="0" fontId="22" fillId="0" borderId="0" xfId="0" applyFont="1" applyFill="1" applyBorder="1" applyAlignment="1">
      <alignment horizontal="center"/>
    </xf>
    <xf numFmtId="164" fontId="3" fillId="0" borderId="4" xfId="0" applyNumberFormat="1" applyFont="1" applyFill="1" applyBorder="1" applyAlignment="1">
      <alignment horizontal="center"/>
    </xf>
    <xf numFmtId="0" fontId="28" fillId="0" borderId="4" xfId="0" applyFont="1" applyFill="1" applyBorder="1" applyAlignment="1">
      <alignment horizontal="center"/>
    </xf>
    <xf numFmtId="0" fontId="28" fillId="0" borderId="4" xfId="0" applyFont="1" applyFill="1" applyBorder="1" applyAlignment="1">
      <alignment horizontal="center" vertical="top" wrapText="1"/>
    </xf>
    <xf numFmtId="0" fontId="28" fillId="0" borderId="0" xfId="0" applyFont="1" applyFill="1"/>
    <xf numFmtId="164" fontId="30" fillId="0" borderId="1" xfId="0" applyNumberFormat="1" applyFont="1" applyFill="1" applyBorder="1" applyAlignment="1" applyProtection="1">
      <alignment horizontal="center"/>
    </xf>
    <xf numFmtId="164" fontId="30" fillId="0" borderId="2" xfId="0" applyNumberFormat="1" applyFont="1" applyFill="1" applyBorder="1" applyAlignment="1" applyProtection="1">
      <alignment horizontal="center"/>
    </xf>
    <xf numFmtId="0" fontId="28" fillId="0" borderId="3" xfId="0" applyFont="1" applyFill="1" applyBorder="1"/>
    <xf numFmtId="0" fontId="30" fillId="0" borderId="4" xfId="0" applyFont="1" applyFill="1" applyBorder="1" applyAlignment="1" applyProtection="1">
      <alignment horizontal="center"/>
    </xf>
    <xf numFmtId="164" fontId="30" fillId="0" borderId="4" xfId="0" applyNumberFormat="1" applyFont="1" applyFill="1" applyBorder="1" applyAlignment="1" applyProtection="1">
      <alignment horizontal="center"/>
    </xf>
    <xf numFmtId="164" fontId="28" fillId="0" borderId="4" xfId="0" applyNumberFormat="1" applyFont="1" applyFill="1" applyBorder="1" applyAlignment="1">
      <alignment horizontal="center"/>
    </xf>
    <xf numFmtId="164" fontId="28" fillId="0" borderId="4" xfId="0" applyNumberFormat="1" applyFont="1" applyFill="1" applyBorder="1" applyAlignment="1" applyProtection="1">
      <alignment horizontal="center"/>
      <protection locked="0"/>
    </xf>
    <xf numFmtId="164" fontId="28" fillId="0" borderId="4" xfId="0" applyNumberFormat="1" applyFont="1" applyFill="1" applyBorder="1" applyAlignment="1" applyProtection="1">
      <alignment horizontal="center"/>
    </xf>
    <xf numFmtId="0" fontId="31" fillId="0" borderId="4" xfId="0" applyFont="1" applyFill="1" applyBorder="1" applyAlignment="1">
      <alignment horizontal="center"/>
    </xf>
    <xf numFmtId="0" fontId="31" fillId="0" borderId="4" xfId="0" applyFont="1" applyFill="1" applyBorder="1" applyAlignment="1">
      <alignment horizontal="center" vertical="top" wrapText="1"/>
    </xf>
    <xf numFmtId="0" fontId="28" fillId="0" borderId="1" xfId="0" applyFont="1" applyFill="1" applyBorder="1" applyAlignment="1">
      <alignment horizontal="center"/>
    </xf>
    <xf numFmtId="0" fontId="32" fillId="0" borderId="5" xfId="0" applyFont="1" applyFill="1" applyBorder="1" applyAlignment="1" applyProtection="1">
      <alignment horizontal="center"/>
    </xf>
    <xf numFmtId="0" fontId="32" fillId="0" borderId="6" xfId="0" applyFont="1" applyFill="1" applyBorder="1" applyAlignment="1" applyProtection="1">
      <alignment horizontal="center"/>
    </xf>
    <xf numFmtId="0" fontId="32" fillId="0" borderId="7" xfId="0" applyFont="1" applyFill="1" applyBorder="1" applyAlignment="1" applyProtection="1">
      <alignment horizontal="center"/>
    </xf>
    <xf numFmtId="164" fontId="32" fillId="0" borderId="10" xfId="0" applyNumberFormat="1" applyFont="1" applyFill="1" applyBorder="1" applyAlignment="1" applyProtection="1">
      <alignment horizontal="center"/>
    </xf>
    <xf numFmtId="164" fontId="32" fillId="0" borderId="8" xfId="0" applyNumberFormat="1" applyFont="1" applyFill="1" applyBorder="1" applyAlignment="1" applyProtection="1">
      <alignment horizontal="center"/>
    </xf>
    <xf numFmtId="165" fontId="32" fillId="0" borderId="7" xfId="0" applyNumberFormat="1" applyFont="1" applyFill="1" applyBorder="1" applyAlignment="1" applyProtection="1">
      <alignment horizontal="center"/>
    </xf>
    <xf numFmtId="165" fontId="32" fillId="0" borderId="8" xfId="0" applyNumberFormat="1" applyFont="1" applyFill="1" applyBorder="1" applyAlignment="1" applyProtection="1">
      <alignment horizontal="center"/>
    </xf>
    <xf numFmtId="165" fontId="32" fillId="0" borderId="9" xfId="0" applyNumberFormat="1" applyFont="1" applyFill="1" applyBorder="1" applyAlignment="1" applyProtection="1">
      <alignment horizontal="center"/>
    </xf>
    <xf numFmtId="0" fontId="32" fillId="0" borderId="0" xfId="0" applyFont="1" applyFill="1"/>
    <xf numFmtId="0" fontId="30" fillId="0" borderId="0" xfId="0" applyFont="1" applyFill="1" applyAlignment="1">
      <alignment horizontal="center"/>
    </xf>
    <xf numFmtId="0" fontId="28" fillId="0" borderId="0" xfId="0" applyFont="1" applyFill="1" applyAlignment="1">
      <alignment horizontal="center"/>
    </xf>
    <xf numFmtId="164" fontId="28" fillId="0" borderId="0" xfId="0" applyNumberFormat="1" applyFont="1" applyFill="1"/>
    <xf numFmtId="0" fontId="30" fillId="0" borderId="4" xfId="0" applyFont="1" applyFill="1" applyBorder="1" applyAlignment="1">
      <alignment horizontal="center"/>
    </xf>
    <xf numFmtId="165" fontId="28" fillId="0" borderId="4" xfId="0" applyNumberFormat="1" applyFont="1" applyFill="1" applyBorder="1" applyAlignment="1">
      <alignment horizontal="center"/>
    </xf>
    <xf numFmtId="164" fontId="29" fillId="0" borderId="1" xfId="0" applyNumberFormat="1" applyFont="1" applyFill="1" applyBorder="1" applyAlignment="1" applyProtection="1">
      <alignment horizontal="center"/>
    </xf>
    <xf numFmtId="0" fontId="12" fillId="0" borderId="0" xfId="0" applyFont="1" applyFill="1"/>
    <xf numFmtId="0" fontId="7" fillId="0" borderId="0" xfId="0" applyFont="1" applyFill="1"/>
    <xf numFmtId="0" fontId="7" fillId="0" borderId="0" xfId="0" applyFont="1" applyFill="1" applyAlignment="1">
      <alignment horizontal="center"/>
    </xf>
    <xf numFmtId="164" fontId="7" fillId="0" borderId="0" xfId="0" applyNumberFormat="1" applyFont="1" applyFill="1" applyAlignment="1">
      <alignment horizontal="center"/>
    </xf>
    <xf numFmtId="0" fontId="8" fillId="0" borderId="0" xfId="0" applyFont="1" applyFill="1"/>
    <xf numFmtId="0" fontId="8" fillId="0" borderId="0" xfId="0" applyFont="1" applyFill="1" applyAlignment="1">
      <alignment horizontal="center"/>
    </xf>
    <xf numFmtId="0" fontId="10" fillId="0" borderId="0" xfId="0" applyFont="1" applyFill="1"/>
    <xf numFmtId="0" fontId="11" fillId="0" borderId="2" xfId="0" applyFont="1" applyFill="1" applyBorder="1"/>
    <xf numFmtId="0" fontId="13" fillId="0" borderId="0" xfId="0" applyFont="1" applyFill="1"/>
    <xf numFmtId="0" fontId="11" fillId="0" borderId="3" xfId="0" applyFont="1" applyFill="1" applyBorder="1"/>
    <xf numFmtId="0" fontId="13" fillId="0" borderId="2" xfId="0" applyFont="1" applyFill="1" applyBorder="1"/>
    <xf numFmtId="0" fontId="13" fillId="0" borderId="1" xfId="0" applyFont="1" applyFill="1" applyBorder="1"/>
    <xf numFmtId="0" fontId="14" fillId="0" borderId="3" xfId="0" applyFont="1" applyFill="1" applyBorder="1"/>
    <xf numFmtId="0" fontId="13" fillId="0" borderId="13" xfId="0" applyFont="1" applyFill="1" applyBorder="1"/>
    <xf numFmtId="0" fontId="14" fillId="0" borderId="13" xfId="0" applyFont="1" applyFill="1" applyBorder="1"/>
    <xf numFmtId="0" fontId="22" fillId="0" borderId="4" xfId="0" applyFont="1" applyFill="1" applyBorder="1" applyAlignment="1">
      <alignment horizontal="center" vertical="top" wrapText="1"/>
    </xf>
    <xf numFmtId="164" fontId="13" fillId="0" borderId="4" xfId="0" applyNumberFormat="1" applyFont="1" applyFill="1" applyBorder="1" applyAlignment="1">
      <alignment horizontal="right" vertical="center"/>
    </xf>
    <xf numFmtId="0" fontId="14" fillId="0" borderId="4" xfId="0" applyFont="1" applyFill="1" applyBorder="1" applyAlignment="1">
      <alignment horizontal="right" vertical="center"/>
    </xf>
    <xf numFmtId="164" fontId="13" fillId="0" borderId="0" xfId="0" applyNumberFormat="1" applyFont="1" applyFill="1"/>
    <xf numFmtId="0" fontId="3" fillId="0" borderId="0" xfId="0" applyFont="1" applyFill="1" applyBorder="1" applyAlignment="1">
      <alignment horizontal="center" vertical="center"/>
    </xf>
    <xf numFmtId="164" fontId="13"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13" fillId="0" borderId="0" xfId="0" applyFont="1" applyFill="1" applyAlignment="1">
      <alignment horizontal="center"/>
    </xf>
    <xf numFmtId="164" fontId="13" fillId="0" borderId="0" xfId="0" applyNumberFormat="1" applyFont="1" applyFill="1" applyAlignment="1">
      <alignment horizontal="center"/>
    </xf>
    <xf numFmtId="0" fontId="14" fillId="0" borderId="0" xfId="0" applyFont="1" applyFill="1"/>
    <xf numFmtId="0" fontId="14" fillId="0" borderId="0" xfId="0" applyFont="1" applyFill="1" applyBorder="1" applyAlignment="1">
      <alignment horizontal="center"/>
    </xf>
    <xf numFmtId="0" fontId="14" fillId="0" borderId="0" xfId="0" applyFont="1" applyFill="1" applyAlignment="1">
      <alignment horizontal="center"/>
    </xf>
    <xf numFmtId="0" fontId="14" fillId="0" borderId="4" xfId="0" applyFont="1" applyFill="1" applyBorder="1" applyAlignment="1">
      <alignment horizontal="center"/>
    </xf>
    <xf numFmtId="164" fontId="14" fillId="0" borderId="4" xfId="0" applyNumberFormat="1" applyFont="1" applyFill="1" applyBorder="1" applyAlignment="1">
      <alignment horizontal="center"/>
    </xf>
    <xf numFmtId="164" fontId="14" fillId="0" borderId="0" xfId="0" applyNumberFormat="1" applyFont="1" applyFill="1" applyAlignment="1">
      <alignment horizontal="center"/>
    </xf>
    <xf numFmtId="164" fontId="13" fillId="0" borderId="4" xfId="0" applyNumberFormat="1" applyFont="1" applyFill="1" applyBorder="1" applyAlignment="1">
      <alignment horizontal="center"/>
    </xf>
    <xf numFmtId="0" fontId="19" fillId="0" borderId="0" xfId="0" applyFont="1" applyFill="1" applyBorder="1" applyAlignment="1">
      <alignment horizontal="center"/>
    </xf>
    <xf numFmtId="16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22" fillId="0" borderId="4" xfId="0" applyFont="1" applyFill="1" applyBorder="1" applyAlignment="1">
      <alignment horizontal="center" wrapText="1"/>
    </xf>
    <xf numFmtId="0" fontId="17" fillId="0" borderId="0" xfId="0" applyFont="1" applyFill="1"/>
    <xf numFmtId="0" fontId="16" fillId="0" borderId="0" xfId="0" applyFont="1" applyFill="1"/>
    <xf numFmtId="164" fontId="13" fillId="0" borderId="1" xfId="0" applyNumberFormat="1" applyFont="1" applyFill="1" applyBorder="1" applyAlignment="1">
      <alignment horizontal="right" vertical="center"/>
    </xf>
    <xf numFmtId="0" fontId="3" fillId="0" borderId="0" xfId="0" applyFont="1" applyFill="1" applyBorder="1" applyAlignment="1">
      <alignment horizontal="center"/>
    </xf>
    <xf numFmtId="0" fontId="22" fillId="0" borderId="0" xfId="0" applyFont="1" applyFill="1" applyBorder="1" applyAlignment="1">
      <alignment horizontal="center" wrapText="1"/>
    </xf>
    <xf numFmtId="0" fontId="7" fillId="0" borderId="14" xfId="0" applyFont="1" applyFill="1" applyBorder="1" applyAlignment="1">
      <alignment horizontal="center"/>
    </xf>
    <xf numFmtId="0" fontId="7" fillId="0" borderId="0" xfId="0" applyFont="1" applyFill="1" applyBorder="1" applyAlignment="1">
      <alignment horizontal="center"/>
    </xf>
    <xf numFmtId="0" fontId="7" fillId="0" borderId="13" xfId="0" applyFont="1" applyFill="1" applyBorder="1" applyAlignment="1">
      <alignment horizontal="center"/>
    </xf>
    <xf numFmtId="0" fontId="7" fillId="0" borderId="4" xfId="0" applyFont="1" applyFill="1" applyBorder="1" applyAlignment="1">
      <alignment horizontal="center"/>
    </xf>
    <xf numFmtId="164" fontId="7" fillId="0" borderId="4" xfId="0" applyNumberFormat="1" applyFont="1" applyFill="1" applyBorder="1" applyAlignment="1">
      <alignment horizontal="center"/>
    </xf>
    <xf numFmtId="166" fontId="7" fillId="0" borderId="4" xfId="0" applyNumberFormat="1" applyFont="1" applyFill="1" applyBorder="1" applyAlignment="1">
      <alignment horizontal="center"/>
    </xf>
  </cellXfs>
  <cellStyles count="2">
    <cellStyle name="Normal" xfId="0" builtinId="0"/>
    <cellStyle name="Normal_Sheet1" xfId="1"/>
  </cellStyles>
  <dxfs count="6">
    <dxf>
      <fill>
        <patternFill>
          <bgColor indexed="53"/>
        </patternFill>
      </fill>
    </dxf>
    <dxf>
      <font>
        <b/>
        <i val="0"/>
        <condense val="0"/>
        <extend val="0"/>
      </font>
      <fill>
        <patternFill>
          <bgColor indexed="22"/>
        </patternFill>
      </fill>
    </dxf>
    <dxf>
      <font>
        <b/>
        <i val="0"/>
        <condense val="0"/>
        <extend val="0"/>
      </font>
      <fill>
        <patternFill>
          <bgColor indexed="43"/>
        </patternFill>
      </fill>
    </dxf>
    <dxf>
      <fill>
        <patternFill>
          <bgColor indexed="53"/>
        </patternFill>
      </fill>
    </dxf>
    <dxf>
      <font>
        <b/>
        <i val="0"/>
        <condense val="0"/>
        <extend val="0"/>
      </font>
      <fill>
        <patternFill>
          <bgColor indexed="22"/>
        </patternFill>
      </fill>
    </dxf>
    <dxf>
      <font>
        <b/>
        <i val="0"/>
        <condense val="0"/>
        <extend val="0"/>
      </font>
      <fill>
        <patternFill>
          <bgColor indexed="43"/>
        </patternFill>
      </fill>
    </dxf>
  </dxfs>
  <tableStyles count="0" defaultTableStyle="TableStyleMedium9" defaultPivotStyle="PivotStyleLight16"/>
  <colors>
    <mruColors>
      <color rgb="FFFF3300"/>
      <color rgb="FFD9D90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11</xdr:col>
      <xdr:colOff>0</xdr:colOff>
      <xdr:row>0</xdr:row>
      <xdr:rowOff>0</xdr:rowOff>
    </xdr:to>
    <xdr:sp macro="" textlink="">
      <xdr:nvSpPr>
        <xdr:cNvPr id="26060" name="Rectangle 1"/>
        <xdr:cNvSpPr>
          <a:spLocks noChangeArrowheads="1"/>
        </xdr:cNvSpPr>
      </xdr:nvSpPr>
      <xdr:spPr bwMode="auto">
        <a:xfrm>
          <a:off x="352425" y="0"/>
          <a:ext cx="8315325" cy="0"/>
        </a:xfrm>
        <a:prstGeom prst="rect">
          <a:avLst/>
        </a:prstGeom>
        <a:noFill/>
        <a:ln w="9525">
          <a:solidFill>
            <a:srgbClr val="000000"/>
          </a:solidFill>
          <a:miter lim="800000"/>
          <a:headEnd/>
          <a:tailEnd/>
        </a:ln>
      </xdr:spPr>
    </xdr:sp>
    <xdr:clientData/>
  </xdr:twoCellAnchor>
  <xdr:twoCellAnchor>
    <xdr:from>
      <xdr:col>1</xdr:col>
      <xdr:colOff>0</xdr:colOff>
      <xdr:row>0</xdr:row>
      <xdr:rowOff>0</xdr:rowOff>
    </xdr:from>
    <xdr:to>
      <xdr:col>11</xdr:col>
      <xdr:colOff>0</xdr:colOff>
      <xdr:row>0</xdr:row>
      <xdr:rowOff>0</xdr:rowOff>
    </xdr:to>
    <xdr:sp macro="" textlink="">
      <xdr:nvSpPr>
        <xdr:cNvPr id="26061" name="Rectangle 2"/>
        <xdr:cNvSpPr>
          <a:spLocks noChangeArrowheads="1"/>
        </xdr:cNvSpPr>
      </xdr:nvSpPr>
      <xdr:spPr bwMode="auto">
        <a:xfrm>
          <a:off x="352425" y="0"/>
          <a:ext cx="8315325" cy="0"/>
        </a:xfrm>
        <a:prstGeom prst="rect">
          <a:avLst/>
        </a:prstGeom>
        <a:noFill/>
        <a:ln w="9525">
          <a:solidFill>
            <a:srgbClr val="000000"/>
          </a:solidFill>
          <a:miter lim="800000"/>
          <a:headEnd/>
          <a:tailEnd/>
        </a:ln>
      </xdr:spPr>
    </xdr:sp>
    <xdr:clientData/>
  </xdr:twoCellAnchor>
  <xdr:twoCellAnchor>
    <xdr:from>
      <xdr:col>1</xdr:col>
      <xdr:colOff>0</xdr:colOff>
      <xdr:row>0</xdr:row>
      <xdr:rowOff>0</xdr:rowOff>
    </xdr:from>
    <xdr:to>
      <xdr:col>11</xdr:col>
      <xdr:colOff>0</xdr:colOff>
      <xdr:row>0</xdr:row>
      <xdr:rowOff>0</xdr:rowOff>
    </xdr:to>
    <xdr:sp macro="" textlink="">
      <xdr:nvSpPr>
        <xdr:cNvPr id="26062" name="Rectangle 3"/>
        <xdr:cNvSpPr>
          <a:spLocks noChangeArrowheads="1"/>
        </xdr:cNvSpPr>
      </xdr:nvSpPr>
      <xdr:spPr bwMode="auto">
        <a:xfrm>
          <a:off x="352425" y="0"/>
          <a:ext cx="8315325" cy="0"/>
        </a:xfrm>
        <a:prstGeom prst="rect">
          <a:avLst/>
        </a:prstGeom>
        <a:noFill/>
        <a:ln w="9525">
          <a:solidFill>
            <a:srgbClr val="000000"/>
          </a:solidFill>
          <a:miter lim="800000"/>
          <a:headEnd/>
          <a:tailEnd/>
        </a:ln>
      </xdr:spPr>
    </xdr:sp>
    <xdr:clientData/>
  </xdr:twoCellAnchor>
  <xdr:twoCellAnchor>
    <xdr:from>
      <xdr:col>1</xdr:col>
      <xdr:colOff>0</xdr:colOff>
      <xdr:row>0</xdr:row>
      <xdr:rowOff>0</xdr:rowOff>
    </xdr:from>
    <xdr:to>
      <xdr:col>7</xdr:col>
      <xdr:colOff>0</xdr:colOff>
      <xdr:row>0</xdr:row>
      <xdr:rowOff>0</xdr:rowOff>
    </xdr:to>
    <xdr:sp macro="" textlink="">
      <xdr:nvSpPr>
        <xdr:cNvPr id="26063" name="Rectangle 4"/>
        <xdr:cNvSpPr>
          <a:spLocks noChangeArrowheads="1"/>
        </xdr:cNvSpPr>
      </xdr:nvSpPr>
      <xdr:spPr bwMode="auto">
        <a:xfrm>
          <a:off x="352425" y="0"/>
          <a:ext cx="5791200" cy="0"/>
        </a:xfrm>
        <a:prstGeom prst="rect">
          <a:avLst/>
        </a:prstGeom>
        <a:noFill/>
        <a:ln w="9525">
          <a:solidFill>
            <a:srgbClr val="000000"/>
          </a:solidFill>
          <a:miter lim="800000"/>
          <a:headEnd/>
          <a:tailEnd/>
        </a:ln>
      </xdr:spPr>
    </xdr:sp>
    <xdr:clientData/>
  </xdr:twoCellAnchor>
  <xdr:twoCellAnchor>
    <xdr:from>
      <xdr:col>1</xdr:col>
      <xdr:colOff>0</xdr:colOff>
      <xdr:row>0</xdr:row>
      <xdr:rowOff>0</xdr:rowOff>
    </xdr:from>
    <xdr:to>
      <xdr:col>7</xdr:col>
      <xdr:colOff>0</xdr:colOff>
      <xdr:row>0</xdr:row>
      <xdr:rowOff>0</xdr:rowOff>
    </xdr:to>
    <xdr:sp macro="" textlink="">
      <xdr:nvSpPr>
        <xdr:cNvPr id="26064" name="Rectangle 5"/>
        <xdr:cNvSpPr>
          <a:spLocks noChangeArrowheads="1"/>
        </xdr:cNvSpPr>
      </xdr:nvSpPr>
      <xdr:spPr bwMode="auto">
        <a:xfrm>
          <a:off x="352425" y="0"/>
          <a:ext cx="5791200"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65" name="Rectangle 6"/>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66" name="Rectangle 7"/>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67" name="Rectangle 8"/>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7</xdr:col>
      <xdr:colOff>0</xdr:colOff>
      <xdr:row>10</xdr:row>
      <xdr:rowOff>0</xdr:rowOff>
    </xdr:to>
    <xdr:sp macro="" textlink="">
      <xdr:nvSpPr>
        <xdr:cNvPr id="26068" name="Rectangle 9"/>
        <xdr:cNvSpPr>
          <a:spLocks noChangeArrowheads="1"/>
        </xdr:cNvSpPr>
      </xdr:nvSpPr>
      <xdr:spPr bwMode="auto">
        <a:xfrm>
          <a:off x="352425" y="2543175"/>
          <a:ext cx="5791200"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7</xdr:col>
      <xdr:colOff>0</xdr:colOff>
      <xdr:row>10</xdr:row>
      <xdr:rowOff>0</xdr:rowOff>
    </xdr:to>
    <xdr:sp macro="" textlink="">
      <xdr:nvSpPr>
        <xdr:cNvPr id="26069" name="Rectangle 10"/>
        <xdr:cNvSpPr>
          <a:spLocks noChangeArrowheads="1"/>
        </xdr:cNvSpPr>
      </xdr:nvSpPr>
      <xdr:spPr bwMode="auto">
        <a:xfrm>
          <a:off x="352425" y="2543175"/>
          <a:ext cx="5791200"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0" name="Rectangle 11"/>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1" name="Rectangle 12"/>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2" name="Rectangle 13"/>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3" name="Rectangle 14"/>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4" name="Rectangle 15"/>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5" name="Rectangle 16"/>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6" name="Rectangle 17"/>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7" name="Rectangle 18"/>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8" name="Rectangle 19"/>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79" name="Rectangle 20"/>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80" name="Rectangle 21"/>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81" name="Rectangle 22"/>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82" name="Rectangle 23"/>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83" name="Rectangle 24"/>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10</xdr:row>
      <xdr:rowOff>0</xdr:rowOff>
    </xdr:from>
    <xdr:to>
      <xdr:col>11</xdr:col>
      <xdr:colOff>0</xdr:colOff>
      <xdr:row>10</xdr:row>
      <xdr:rowOff>0</xdr:rowOff>
    </xdr:to>
    <xdr:sp macro="" textlink="">
      <xdr:nvSpPr>
        <xdr:cNvPr id="26084" name="Rectangle 25"/>
        <xdr:cNvSpPr>
          <a:spLocks noChangeArrowheads="1"/>
        </xdr:cNvSpPr>
      </xdr:nvSpPr>
      <xdr:spPr bwMode="auto">
        <a:xfrm>
          <a:off x="352425" y="2543175"/>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85" name="Rectangle 29"/>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86" name="Rectangle 30"/>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87" name="Rectangle 31"/>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7</xdr:col>
      <xdr:colOff>0</xdr:colOff>
      <xdr:row>67</xdr:row>
      <xdr:rowOff>0</xdr:rowOff>
    </xdr:to>
    <xdr:sp macro="" textlink="">
      <xdr:nvSpPr>
        <xdr:cNvPr id="26088" name="Rectangle 32"/>
        <xdr:cNvSpPr>
          <a:spLocks noChangeArrowheads="1"/>
        </xdr:cNvSpPr>
      </xdr:nvSpPr>
      <xdr:spPr bwMode="auto">
        <a:xfrm>
          <a:off x="352425" y="16802100"/>
          <a:ext cx="5791200"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7</xdr:col>
      <xdr:colOff>0</xdr:colOff>
      <xdr:row>67</xdr:row>
      <xdr:rowOff>0</xdr:rowOff>
    </xdr:to>
    <xdr:sp macro="" textlink="">
      <xdr:nvSpPr>
        <xdr:cNvPr id="26089" name="Rectangle 33"/>
        <xdr:cNvSpPr>
          <a:spLocks noChangeArrowheads="1"/>
        </xdr:cNvSpPr>
      </xdr:nvSpPr>
      <xdr:spPr bwMode="auto">
        <a:xfrm>
          <a:off x="352425" y="16802100"/>
          <a:ext cx="5791200"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0" name="Rectangle 34"/>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1" name="Rectangle 35"/>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2" name="Rectangle 36"/>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3" name="Rectangle 37"/>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4" name="Rectangle 38"/>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5" name="Rectangle 39"/>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6" name="Rectangle 40"/>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7" name="Rectangle 41"/>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8" name="Rectangle 42"/>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099" name="Rectangle 43"/>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100" name="Rectangle 44"/>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101" name="Rectangle 45"/>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102" name="Rectangle 46"/>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103" name="Rectangle 47"/>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67</xdr:row>
      <xdr:rowOff>0</xdr:rowOff>
    </xdr:from>
    <xdr:to>
      <xdr:col>11</xdr:col>
      <xdr:colOff>0</xdr:colOff>
      <xdr:row>67</xdr:row>
      <xdr:rowOff>0</xdr:rowOff>
    </xdr:to>
    <xdr:sp macro="" textlink="">
      <xdr:nvSpPr>
        <xdr:cNvPr id="26104" name="Rectangle 48"/>
        <xdr:cNvSpPr>
          <a:spLocks noChangeArrowheads="1"/>
        </xdr:cNvSpPr>
      </xdr:nvSpPr>
      <xdr:spPr bwMode="auto">
        <a:xfrm>
          <a:off x="352425" y="1680210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05" name="Rectangle 6"/>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06" name="Rectangle 7"/>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07" name="Rectangle 8"/>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7</xdr:col>
      <xdr:colOff>0</xdr:colOff>
      <xdr:row>38</xdr:row>
      <xdr:rowOff>0</xdr:rowOff>
    </xdr:to>
    <xdr:sp macro="" textlink="">
      <xdr:nvSpPr>
        <xdr:cNvPr id="26108" name="Rectangle 9"/>
        <xdr:cNvSpPr>
          <a:spLocks noChangeArrowheads="1"/>
        </xdr:cNvSpPr>
      </xdr:nvSpPr>
      <xdr:spPr bwMode="auto">
        <a:xfrm>
          <a:off x="352425" y="9544050"/>
          <a:ext cx="5791200"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7</xdr:col>
      <xdr:colOff>0</xdr:colOff>
      <xdr:row>38</xdr:row>
      <xdr:rowOff>0</xdr:rowOff>
    </xdr:to>
    <xdr:sp macro="" textlink="">
      <xdr:nvSpPr>
        <xdr:cNvPr id="26109" name="Rectangle 10"/>
        <xdr:cNvSpPr>
          <a:spLocks noChangeArrowheads="1"/>
        </xdr:cNvSpPr>
      </xdr:nvSpPr>
      <xdr:spPr bwMode="auto">
        <a:xfrm>
          <a:off x="352425" y="9544050"/>
          <a:ext cx="5791200"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0" name="Rectangle 11"/>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1" name="Rectangle 12"/>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2" name="Rectangle 13"/>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3" name="Rectangle 14"/>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4" name="Rectangle 15"/>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5" name="Rectangle 16"/>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6" name="Rectangle 17"/>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7" name="Rectangle 18"/>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8" name="Rectangle 19"/>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19" name="Rectangle 20"/>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20" name="Rectangle 21"/>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21" name="Rectangle 22"/>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22" name="Rectangle 23"/>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23" name="Rectangle 24"/>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twoCellAnchor>
    <xdr:from>
      <xdr:col>1</xdr:col>
      <xdr:colOff>0</xdr:colOff>
      <xdr:row>38</xdr:row>
      <xdr:rowOff>0</xdr:rowOff>
    </xdr:from>
    <xdr:to>
      <xdr:col>11</xdr:col>
      <xdr:colOff>0</xdr:colOff>
      <xdr:row>38</xdr:row>
      <xdr:rowOff>0</xdr:rowOff>
    </xdr:to>
    <xdr:sp macro="" textlink="">
      <xdr:nvSpPr>
        <xdr:cNvPr id="26124" name="Rectangle 25"/>
        <xdr:cNvSpPr>
          <a:spLocks noChangeArrowheads="1"/>
        </xdr:cNvSpPr>
      </xdr:nvSpPr>
      <xdr:spPr bwMode="auto">
        <a:xfrm>
          <a:off x="352425" y="9544050"/>
          <a:ext cx="8315325" cy="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U152"/>
  <sheetViews>
    <sheetView topLeftCell="A79" workbookViewId="0">
      <pane xSplit="3" topLeftCell="D1" activePane="topRight" state="frozen"/>
      <selection pane="topRight" activeCell="E148" sqref="E148"/>
    </sheetView>
  </sheetViews>
  <sheetFormatPr defaultRowHeight="14.25"/>
  <cols>
    <col min="1" max="1" width="5.140625" style="1" bestFit="1" customWidth="1"/>
    <col min="2" max="2" width="26.5703125" style="1" bestFit="1" customWidth="1"/>
    <col min="3" max="3" width="19.5703125" style="1" customWidth="1"/>
    <col min="4" max="5" width="10.42578125" style="17" customWidth="1"/>
    <col min="6" max="6" width="10.5703125" style="1" customWidth="1"/>
    <col min="7" max="8" width="10.42578125" style="17" customWidth="1"/>
    <col min="9" max="9" width="10.42578125" style="1" bestFit="1" customWidth="1"/>
    <col min="10" max="11" width="10.42578125" style="17" customWidth="1"/>
    <col min="12" max="12" width="10.42578125" style="1" bestFit="1" customWidth="1"/>
    <col min="13" max="14" width="10.42578125" style="17" customWidth="1"/>
    <col min="15" max="15" width="10.42578125" style="1" bestFit="1" customWidth="1"/>
    <col min="16" max="16" width="12.140625" style="1" bestFit="1" customWidth="1"/>
    <col min="17" max="17" width="4" style="1" customWidth="1"/>
    <col min="18" max="18" width="18.5703125" style="1" customWidth="1"/>
    <col min="19" max="19" width="9.5703125" style="1" hidden="1" customWidth="1"/>
    <col min="20" max="21" width="9.140625" style="1" hidden="1" customWidth="1"/>
    <col min="22" max="22" width="9.140625" style="1"/>
    <col min="23" max="23" width="15.85546875" style="1" bestFit="1" customWidth="1"/>
    <col min="24" max="16384" width="9.140625" style="1"/>
  </cols>
  <sheetData>
    <row r="1" spans="1:20" ht="15">
      <c r="D1" s="71" t="s">
        <v>6</v>
      </c>
      <c r="E1" s="3" t="s">
        <v>10</v>
      </c>
      <c r="F1" s="4"/>
      <c r="G1" s="2"/>
      <c r="H1" s="3" t="s">
        <v>11</v>
      </c>
      <c r="I1" s="4"/>
      <c r="J1" s="2"/>
      <c r="K1" s="3" t="s">
        <v>12</v>
      </c>
      <c r="L1" s="4"/>
      <c r="M1" s="2"/>
      <c r="N1" s="3" t="s">
        <v>13</v>
      </c>
      <c r="O1" s="4"/>
      <c r="P1" s="5" t="s">
        <v>14</v>
      </c>
    </row>
    <row r="2" spans="1:20" ht="15">
      <c r="A2" s="5" t="s">
        <v>8</v>
      </c>
      <c r="B2" s="5" t="s">
        <v>9</v>
      </c>
      <c r="C2" s="5" t="s">
        <v>17</v>
      </c>
      <c r="D2" s="6" t="s">
        <v>59</v>
      </c>
      <c r="E2" s="6" t="s">
        <v>60</v>
      </c>
      <c r="F2" s="5" t="s">
        <v>4</v>
      </c>
      <c r="G2" s="6" t="s">
        <v>59</v>
      </c>
      <c r="H2" s="6" t="s">
        <v>60</v>
      </c>
      <c r="I2" s="5" t="s">
        <v>4</v>
      </c>
      <c r="J2" s="6" t="s">
        <v>59</v>
      </c>
      <c r="K2" s="6" t="s">
        <v>60</v>
      </c>
      <c r="L2" s="5" t="s">
        <v>4</v>
      </c>
      <c r="M2" s="6" t="s">
        <v>59</v>
      </c>
      <c r="N2" s="6" t="s">
        <v>60</v>
      </c>
      <c r="O2" s="5" t="s">
        <v>4</v>
      </c>
      <c r="P2" s="5"/>
    </row>
    <row r="3" spans="1:20">
      <c r="A3" s="24">
        <v>1</v>
      </c>
      <c r="B3" s="91" t="s">
        <v>79</v>
      </c>
      <c r="C3" s="24" t="s">
        <v>121</v>
      </c>
      <c r="D3" s="7">
        <v>2.4</v>
      </c>
      <c r="E3" s="7">
        <v>9.15</v>
      </c>
      <c r="F3" s="8">
        <v>11.55</v>
      </c>
      <c r="G3" s="7">
        <v>4.0999999999999996</v>
      </c>
      <c r="H3" s="7">
        <v>7.85</v>
      </c>
      <c r="I3" s="8">
        <f t="shared" ref="I3:I8" si="0">G3+H3</f>
        <v>11.95</v>
      </c>
      <c r="J3" s="7">
        <v>4.5999999999999996</v>
      </c>
      <c r="K3" s="7">
        <v>8.0500000000000007</v>
      </c>
      <c r="L3" s="8">
        <f t="shared" ref="L3:L8" si="1">J3+K3</f>
        <v>12.65</v>
      </c>
      <c r="M3" s="7">
        <v>4.3</v>
      </c>
      <c r="N3" s="7">
        <v>7.95</v>
      </c>
      <c r="O3" s="8">
        <f t="shared" ref="O3:O8" si="2">M3+N3</f>
        <v>12.25</v>
      </c>
      <c r="P3" s="9">
        <f t="shared" ref="P3:P9" si="3">F3+I3+L3+O3</f>
        <v>48.4</v>
      </c>
    </row>
    <row r="4" spans="1:20">
      <c r="A4" s="24">
        <v>2</v>
      </c>
      <c r="B4" s="91" t="s">
        <v>122</v>
      </c>
      <c r="C4" s="24" t="s">
        <v>121</v>
      </c>
      <c r="D4" s="7">
        <v>2.4</v>
      </c>
      <c r="E4" s="7">
        <v>8.4499999999999993</v>
      </c>
      <c r="F4" s="8">
        <v>10.85</v>
      </c>
      <c r="G4" s="7">
        <v>4.0999999999999996</v>
      </c>
      <c r="H4" s="7">
        <v>7.7</v>
      </c>
      <c r="I4" s="8">
        <f t="shared" si="0"/>
        <v>11.8</v>
      </c>
      <c r="J4" s="7">
        <v>3.9</v>
      </c>
      <c r="K4" s="7">
        <v>6.15</v>
      </c>
      <c r="L4" s="8">
        <v>10.050000000000001</v>
      </c>
      <c r="M4" s="7">
        <v>4.3</v>
      </c>
      <c r="N4" s="7">
        <v>7.75</v>
      </c>
      <c r="O4" s="8">
        <f t="shared" si="2"/>
        <v>12.05</v>
      </c>
      <c r="P4" s="9">
        <f t="shared" si="3"/>
        <v>44.75</v>
      </c>
    </row>
    <row r="5" spans="1:20">
      <c r="A5" s="24">
        <v>3</v>
      </c>
      <c r="B5" s="91" t="s">
        <v>76</v>
      </c>
      <c r="C5" s="24" t="s">
        <v>121</v>
      </c>
      <c r="D5" s="7">
        <v>0</v>
      </c>
      <c r="E5" s="7">
        <v>0</v>
      </c>
      <c r="F5" s="8">
        <v>0</v>
      </c>
      <c r="G5" s="7">
        <v>0</v>
      </c>
      <c r="H5" s="7">
        <v>0</v>
      </c>
      <c r="I5" s="8">
        <f t="shared" si="0"/>
        <v>0</v>
      </c>
      <c r="J5" s="7">
        <v>0</v>
      </c>
      <c r="K5" s="7">
        <v>0</v>
      </c>
      <c r="L5" s="8">
        <f t="shared" si="1"/>
        <v>0</v>
      </c>
      <c r="M5" s="7">
        <v>0</v>
      </c>
      <c r="N5" s="7">
        <v>0</v>
      </c>
      <c r="O5" s="8">
        <f t="shared" si="2"/>
        <v>0</v>
      </c>
      <c r="P5" s="9">
        <f t="shared" si="3"/>
        <v>0</v>
      </c>
    </row>
    <row r="6" spans="1:20">
      <c r="A6" s="24">
        <v>4</v>
      </c>
      <c r="B6" s="91" t="s">
        <v>123</v>
      </c>
      <c r="C6" s="24" t="s">
        <v>121</v>
      </c>
      <c r="D6" s="7">
        <v>2.4</v>
      </c>
      <c r="E6" s="7">
        <v>9</v>
      </c>
      <c r="F6" s="8">
        <v>11.4</v>
      </c>
      <c r="G6" s="7">
        <v>3.1</v>
      </c>
      <c r="H6" s="7">
        <v>6.7</v>
      </c>
      <c r="I6" s="8">
        <f t="shared" si="0"/>
        <v>9.8000000000000007</v>
      </c>
      <c r="J6" s="7">
        <v>4.0999999999999996</v>
      </c>
      <c r="K6" s="7">
        <v>8.1</v>
      </c>
      <c r="L6" s="8">
        <f t="shared" si="1"/>
        <v>12.2</v>
      </c>
      <c r="M6" s="7">
        <v>4.3</v>
      </c>
      <c r="N6" s="7">
        <v>8.0500000000000007</v>
      </c>
      <c r="O6" s="8">
        <f t="shared" si="2"/>
        <v>12.350000000000001</v>
      </c>
      <c r="P6" s="9">
        <f t="shared" si="3"/>
        <v>45.750000000000007</v>
      </c>
    </row>
    <row r="7" spans="1:20">
      <c r="A7" s="24">
        <v>5</v>
      </c>
      <c r="B7" s="91" t="s">
        <v>78</v>
      </c>
      <c r="C7" s="24" t="s">
        <v>121</v>
      </c>
      <c r="D7" s="7">
        <v>2.4</v>
      </c>
      <c r="E7" s="7">
        <v>9</v>
      </c>
      <c r="F7" s="8">
        <v>11.4</v>
      </c>
      <c r="G7" s="7">
        <v>4.0999999999999996</v>
      </c>
      <c r="H7" s="7">
        <v>8.0500000000000007</v>
      </c>
      <c r="I7" s="8">
        <f t="shared" si="0"/>
        <v>12.15</v>
      </c>
      <c r="J7" s="7">
        <v>4.4000000000000004</v>
      </c>
      <c r="K7" s="7">
        <v>7.8</v>
      </c>
      <c r="L7" s="8">
        <f t="shared" si="1"/>
        <v>12.2</v>
      </c>
      <c r="M7" s="7">
        <v>4.3</v>
      </c>
      <c r="N7" s="7">
        <v>7.7</v>
      </c>
      <c r="O7" s="8">
        <f t="shared" si="2"/>
        <v>12</v>
      </c>
      <c r="P7" s="9">
        <f t="shared" si="3"/>
        <v>47.75</v>
      </c>
    </row>
    <row r="8" spans="1:20" ht="15.75" thickBot="1">
      <c r="A8" s="57"/>
      <c r="B8" s="57"/>
      <c r="C8" s="56"/>
      <c r="D8" s="7">
        <v>0</v>
      </c>
      <c r="E8" s="7">
        <v>0</v>
      </c>
      <c r="F8" s="8">
        <v>0</v>
      </c>
      <c r="G8" s="7">
        <v>0</v>
      </c>
      <c r="H8" s="7">
        <v>0</v>
      </c>
      <c r="I8" s="8">
        <f t="shared" si="0"/>
        <v>0</v>
      </c>
      <c r="J8" s="7">
        <v>0</v>
      </c>
      <c r="K8" s="7">
        <v>0</v>
      </c>
      <c r="L8" s="8">
        <f t="shared" si="1"/>
        <v>0</v>
      </c>
      <c r="M8" s="7">
        <v>0</v>
      </c>
      <c r="N8" s="7">
        <v>0</v>
      </c>
      <c r="O8" s="8">
        <f t="shared" si="2"/>
        <v>0</v>
      </c>
      <c r="P8" s="9">
        <f t="shared" si="3"/>
        <v>0</v>
      </c>
    </row>
    <row r="9" spans="1:20" s="16" customFormat="1" ht="15" thickBot="1">
      <c r="A9" s="10"/>
      <c r="B9" s="11" t="s">
        <v>6</v>
      </c>
      <c r="C9" s="12" t="s">
        <v>18</v>
      </c>
      <c r="D9" s="22"/>
      <c r="E9" s="13" t="s">
        <v>0</v>
      </c>
      <c r="F9" s="23">
        <f>LARGE(F3:F8,1)+LARGE(F3:F8,2)+LARGE(F3:F8,3)</f>
        <v>34.35</v>
      </c>
      <c r="G9" s="22"/>
      <c r="H9" s="13" t="s">
        <v>1</v>
      </c>
      <c r="I9" s="23">
        <f>LARGE(I3:I8,1)+LARGE(I3:I8,2)+LARGE(I3:I8,3)</f>
        <v>35.900000000000006</v>
      </c>
      <c r="J9" s="22"/>
      <c r="K9" s="13" t="s">
        <v>2</v>
      </c>
      <c r="L9" s="23">
        <f>LARGE(L3:L8,1)+LARGE(L3:L8,2)+LARGE(L3:L8,3)</f>
        <v>37.049999999999997</v>
      </c>
      <c r="M9" s="13"/>
      <c r="N9" s="13" t="s">
        <v>3</v>
      </c>
      <c r="O9" s="14">
        <f>LARGE(O3:O8,1)+LARGE(O3:O8,2)+LARGE(O3:O8,3)</f>
        <v>36.650000000000006</v>
      </c>
      <c r="P9" s="15">
        <f t="shared" si="3"/>
        <v>143.94999999999999</v>
      </c>
    </row>
    <row r="10" spans="1:20" ht="15">
      <c r="D10" s="2"/>
      <c r="E10" s="3" t="s">
        <v>10</v>
      </c>
      <c r="F10" s="4"/>
      <c r="G10" s="2"/>
      <c r="H10" s="3" t="s">
        <v>11</v>
      </c>
      <c r="I10" s="4"/>
      <c r="J10" s="2"/>
      <c r="K10" s="3" t="s">
        <v>12</v>
      </c>
      <c r="L10" s="4"/>
      <c r="M10" s="2"/>
      <c r="N10" s="3" t="s">
        <v>13</v>
      </c>
      <c r="O10" s="4"/>
      <c r="P10" s="5" t="s">
        <v>14</v>
      </c>
    </row>
    <row r="11" spans="1:20" ht="15">
      <c r="A11" s="5" t="s">
        <v>8</v>
      </c>
      <c r="B11" s="5" t="s">
        <v>9</v>
      </c>
      <c r="C11" s="5" t="s">
        <v>17</v>
      </c>
      <c r="D11" s="6" t="s">
        <v>59</v>
      </c>
      <c r="E11" s="6" t="s">
        <v>60</v>
      </c>
      <c r="F11" s="5" t="s">
        <v>4</v>
      </c>
      <c r="G11" s="6" t="s">
        <v>59</v>
      </c>
      <c r="H11" s="6" t="s">
        <v>60</v>
      </c>
      <c r="I11" s="5" t="s">
        <v>4</v>
      </c>
      <c r="J11" s="6" t="s">
        <v>59</v>
      </c>
      <c r="K11" s="6" t="s">
        <v>60</v>
      </c>
      <c r="L11" s="5" t="s">
        <v>4</v>
      </c>
      <c r="M11" s="6" t="s">
        <v>59</v>
      </c>
      <c r="N11" s="6" t="s">
        <v>60</v>
      </c>
      <c r="O11" s="5" t="s">
        <v>4</v>
      </c>
      <c r="P11" s="5"/>
    </row>
    <row r="12" spans="1:20" ht="15">
      <c r="A12" s="24">
        <v>6</v>
      </c>
      <c r="B12" s="91" t="s">
        <v>124</v>
      </c>
      <c r="C12" s="48" t="s">
        <v>125</v>
      </c>
      <c r="D12" s="7">
        <v>2.4</v>
      </c>
      <c r="E12" s="7">
        <v>8.5</v>
      </c>
      <c r="F12" s="8">
        <f t="shared" ref="F12:F17" si="4">D12+E12</f>
        <v>10.9</v>
      </c>
      <c r="G12" s="7">
        <v>3.5</v>
      </c>
      <c r="H12" s="7">
        <v>7.1</v>
      </c>
      <c r="I12" s="8">
        <f t="shared" ref="I12:I17" si="5">G12+H12</f>
        <v>10.6</v>
      </c>
      <c r="J12" s="7">
        <v>2.8</v>
      </c>
      <c r="K12" s="7">
        <v>7.05</v>
      </c>
      <c r="L12" s="8">
        <f t="shared" ref="L12:L17" si="6">J12+K12</f>
        <v>9.85</v>
      </c>
      <c r="M12" s="7">
        <v>4.3</v>
      </c>
      <c r="N12" s="7">
        <v>7.65</v>
      </c>
      <c r="O12" s="8">
        <f t="shared" ref="O12:O17" si="7">M12+N12</f>
        <v>11.95</v>
      </c>
      <c r="P12" s="9">
        <f t="shared" ref="P12:P18" si="8">F12+I12+L12+O12</f>
        <v>43.3</v>
      </c>
      <c r="S12" s="18"/>
      <c r="T12" s="18"/>
    </row>
    <row r="13" spans="1:20">
      <c r="A13" s="24">
        <v>7</v>
      </c>
      <c r="B13" s="91" t="s">
        <v>126</v>
      </c>
      <c r="C13" s="48" t="s">
        <v>125</v>
      </c>
      <c r="D13" s="7">
        <v>2.4</v>
      </c>
      <c r="E13" s="7">
        <v>8.6999999999999993</v>
      </c>
      <c r="F13" s="8">
        <f t="shared" si="4"/>
        <v>11.1</v>
      </c>
      <c r="G13" s="7">
        <v>3.5</v>
      </c>
      <c r="H13" s="7">
        <v>6.25</v>
      </c>
      <c r="I13" s="8">
        <f t="shared" si="5"/>
        <v>9.75</v>
      </c>
      <c r="J13" s="7">
        <v>3.5</v>
      </c>
      <c r="K13" s="7">
        <v>6.8</v>
      </c>
      <c r="L13" s="8">
        <f t="shared" si="6"/>
        <v>10.3</v>
      </c>
      <c r="M13" s="7">
        <v>4.3</v>
      </c>
      <c r="N13" s="7">
        <v>8.3000000000000007</v>
      </c>
      <c r="O13" s="8">
        <f t="shared" si="7"/>
        <v>12.600000000000001</v>
      </c>
      <c r="P13" s="9">
        <f t="shared" si="8"/>
        <v>43.75</v>
      </c>
    </row>
    <row r="14" spans="1:20">
      <c r="A14" s="24">
        <v>8</v>
      </c>
      <c r="B14" s="91" t="s">
        <v>127</v>
      </c>
      <c r="C14" s="48" t="s">
        <v>125</v>
      </c>
      <c r="D14" s="7">
        <v>2.4</v>
      </c>
      <c r="E14" s="7">
        <v>8.4499999999999993</v>
      </c>
      <c r="F14" s="8">
        <f t="shared" si="4"/>
        <v>10.85</v>
      </c>
      <c r="G14" s="7">
        <v>3.5</v>
      </c>
      <c r="H14" s="7">
        <v>7.4</v>
      </c>
      <c r="I14" s="8">
        <f t="shared" si="5"/>
        <v>10.9</v>
      </c>
      <c r="J14" s="7">
        <v>2.6</v>
      </c>
      <c r="K14" s="7">
        <v>7.8</v>
      </c>
      <c r="L14" s="8">
        <f t="shared" si="6"/>
        <v>10.4</v>
      </c>
      <c r="M14" s="7">
        <v>4.3</v>
      </c>
      <c r="N14" s="7">
        <v>8.5500000000000007</v>
      </c>
      <c r="O14" s="8">
        <f t="shared" si="7"/>
        <v>12.850000000000001</v>
      </c>
      <c r="P14" s="9">
        <f t="shared" si="8"/>
        <v>45</v>
      </c>
    </row>
    <row r="15" spans="1:20">
      <c r="A15" s="24">
        <v>9</v>
      </c>
      <c r="B15" s="91" t="s">
        <v>128</v>
      </c>
      <c r="C15" s="48" t="s">
        <v>125</v>
      </c>
      <c r="D15" s="7">
        <v>2.4</v>
      </c>
      <c r="E15" s="7">
        <v>8.75</v>
      </c>
      <c r="F15" s="8">
        <f t="shared" si="4"/>
        <v>11.15</v>
      </c>
      <c r="G15" s="7">
        <v>0</v>
      </c>
      <c r="H15" s="7">
        <v>0</v>
      </c>
      <c r="I15" s="8">
        <f t="shared" si="5"/>
        <v>0</v>
      </c>
      <c r="J15" s="7">
        <v>0</v>
      </c>
      <c r="K15" s="7">
        <v>0</v>
      </c>
      <c r="L15" s="8">
        <f t="shared" si="6"/>
        <v>0</v>
      </c>
      <c r="M15" s="7">
        <v>4.3</v>
      </c>
      <c r="N15" s="7">
        <v>7.85</v>
      </c>
      <c r="O15" s="8">
        <f t="shared" si="7"/>
        <v>12.149999999999999</v>
      </c>
      <c r="P15" s="9">
        <f t="shared" si="8"/>
        <v>23.299999999999997</v>
      </c>
    </row>
    <row r="16" spans="1:20">
      <c r="A16" s="24">
        <v>10</v>
      </c>
      <c r="B16" s="91" t="s">
        <v>129</v>
      </c>
      <c r="C16" s="48" t="s">
        <v>125</v>
      </c>
      <c r="D16" s="7">
        <v>0</v>
      </c>
      <c r="E16" s="7">
        <v>0</v>
      </c>
      <c r="F16" s="8">
        <f t="shared" si="4"/>
        <v>0</v>
      </c>
      <c r="G16" s="7">
        <v>2.8</v>
      </c>
      <c r="H16" s="7">
        <v>4.7</v>
      </c>
      <c r="I16" s="8">
        <f t="shared" si="5"/>
        <v>7.5</v>
      </c>
      <c r="J16" s="7">
        <v>3.6</v>
      </c>
      <c r="K16" s="7">
        <v>7.85</v>
      </c>
      <c r="L16" s="8">
        <f t="shared" si="6"/>
        <v>11.45</v>
      </c>
      <c r="M16" s="7">
        <v>0</v>
      </c>
      <c r="N16" s="7">
        <v>0</v>
      </c>
      <c r="O16" s="8">
        <f t="shared" si="7"/>
        <v>0</v>
      </c>
      <c r="P16" s="9">
        <f t="shared" si="8"/>
        <v>18.95</v>
      </c>
    </row>
    <row r="17" spans="1:16" ht="15.75" thickBot="1">
      <c r="A17" s="56"/>
      <c r="B17" s="56"/>
      <c r="C17" s="56"/>
      <c r="D17" s="7">
        <v>0</v>
      </c>
      <c r="E17" s="7">
        <v>0</v>
      </c>
      <c r="F17" s="8">
        <f t="shared" si="4"/>
        <v>0</v>
      </c>
      <c r="G17" s="7">
        <v>0</v>
      </c>
      <c r="H17" s="7">
        <v>0</v>
      </c>
      <c r="I17" s="8">
        <f t="shared" si="5"/>
        <v>0</v>
      </c>
      <c r="J17" s="7">
        <v>0</v>
      </c>
      <c r="K17" s="7">
        <v>0</v>
      </c>
      <c r="L17" s="8">
        <f t="shared" si="6"/>
        <v>0</v>
      </c>
      <c r="M17" s="7">
        <v>0</v>
      </c>
      <c r="N17" s="7">
        <v>0</v>
      </c>
      <c r="O17" s="8">
        <f t="shared" si="7"/>
        <v>0</v>
      </c>
      <c r="P17" s="9">
        <f t="shared" si="8"/>
        <v>0</v>
      </c>
    </row>
    <row r="18" spans="1:16" s="16" customFormat="1" ht="15" thickBot="1">
      <c r="A18" s="10"/>
      <c r="B18" s="11" t="s">
        <v>6</v>
      </c>
      <c r="C18" s="12" t="s">
        <v>18</v>
      </c>
      <c r="D18" s="22"/>
      <c r="E18" s="13" t="s">
        <v>0</v>
      </c>
      <c r="F18" s="23">
        <f>LARGE(F12:F17,1)+LARGE(F12:F17,2)+LARGE(F12:F17,3)</f>
        <v>33.15</v>
      </c>
      <c r="G18" s="22"/>
      <c r="H18" s="13" t="s">
        <v>1</v>
      </c>
      <c r="I18" s="23">
        <f>LARGE(I12:I17,1)+LARGE(I12:I17,2)+LARGE(I12:I17,3)</f>
        <v>31.25</v>
      </c>
      <c r="J18" s="22"/>
      <c r="K18" s="13" t="s">
        <v>2</v>
      </c>
      <c r="L18" s="23">
        <f>LARGE(L12:L17,1)+LARGE(L12:L17,2)+LARGE(L12:L17,3)</f>
        <v>32.150000000000006</v>
      </c>
      <c r="M18" s="13"/>
      <c r="N18" s="13" t="s">
        <v>3</v>
      </c>
      <c r="O18" s="14">
        <f>LARGE(O12:O17,1)+LARGE(O12:O17,2)+LARGE(O12:O17,3)</f>
        <v>37.6</v>
      </c>
      <c r="P18" s="15">
        <f t="shared" si="8"/>
        <v>134.15</v>
      </c>
    </row>
    <row r="19" spans="1:16" ht="15">
      <c r="D19" s="2"/>
      <c r="E19" s="3" t="s">
        <v>10</v>
      </c>
      <c r="F19" s="4"/>
      <c r="G19" s="2"/>
      <c r="H19" s="3" t="s">
        <v>11</v>
      </c>
      <c r="I19" s="4"/>
      <c r="J19" s="2"/>
      <c r="K19" s="3" t="s">
        <v>12</v>
      </c>
      <c r="L19" s="4"/>
      <c r="M19" s="2"/>
      <c r="N19" s="3" t="s">
        <v>13</v>
      </c>
      <c r="O19" s="4"/>
      <c r="P19" s="5" t="s">
        <v>14</v>
      </c>
    </row>
    <row r="20" spans="1:16" ht="15">
      <c r="A20" s="5" t="s">
        <v>8</v>
      </c>
      <c r="B20" s="5" t="s">
        <v>9</v>
      </c>
      <c r="C20" s="5" t="s">
        <v>17</v>
      </c>
      <c r="D20" s="6" t="s">
        <v>59</v>
      </c>
      <c r="E20" s="6" t="s">
        <v>60</v>
      </c>
      <c r="F20" s="5" t="s">
        <v>4</v>
      </c>
      <c r="G20" s="6" t="s">
        <v>59</v>
      </c>
      <c r="H20" s="6" t="s">
        <v>60</v>
      </c>
      <c r="I20" s="5" t="s">
        <v>4</v>
      </c>
      <c r="J20" s="6" t="s">
        <v>59</v>
      </c>
      <c r="K20" s="6" t="s">
        <v>60</v>
      </c>
      <c r="L20" s="5" t="s">
        <v>4</v>
      </c>
      <c r="M20" s="6" t="s">
        <v>59</v>
      </c>
      <c r="N20" s="6" t="s">
        <v>60</v>
      </c>
      <c r="O20" s="5" t="s">
        <v>4</v>
      </c>
      <c r="P20" s="5"/>
    </row>
    <row r="21" spans="1:16">
      <c r="A21" s="24">
        <v>11</v>
      </c>
      <c r="B21" s="91" t="s">
        <v>130</v>
      </c>
      <c r="C21" s="24" t="s">
        <v>43</v>
      </c>
      <c r="D21" s="7">
        <v>2.4</v>
      </c>
      <c r="E21" s="7">
        <v>8.9</v>
      </c>
      <c r="F21" s="8">
        <f t="shared" ref="F21:F26" si="9">D21+E21</f>
        <v>11.3</v>
      </c>
      <c r="G21" s="7">
        <v>4.3</v>
      </c>
      <c r="H21" s="7">
        <v>8.0500000000000007</v>
      </c>
      <c r="I21" s="8">
        <f t="shared" ref="I21:I26" si="10">G21+H21</f>
        <v>12.350000000000001</v>
      </c>
      <c r="J21" s="7">
        <v>4.5999999999999996</v>
      </c>
      <c r="K21" s="7">
        <v>8.15</v>
      </c>
      <c r="L21" s="8">
        <f t="shared" ref="L21:L26" si="11">J21+K21</f>
        <v>12.75</v>
      </c>
      <c r="M21" s="7">
        <v>3.8</v>
      </c>
      <c r="N21" s="7">
        <v>8.6</v>
      </c>
      <c r="O21" s="8">
        <f t="shared" ref="O21:O26" si="12">M21+N21</f>
        <v>12.399999999999999</v>
      </c>
      <c r="P21" s="9">
        <f t="shared" ref="P21:P27" si="13">F21+I21+L21+O21</f>
        <v>48.800000000000004</v>
      </c>
    </row>
    <row r="22" spans="1:16">
      <c r="A22" s="24">
        <v>12</v>
      </c>
      <c r="B22" s="91" t="s">
        <v>131</v>
      </c>
      <c r="C22" s="24" t="s">
        <v>43</v>
      </c>
      <c r="D22" s="7">
        <v>2.4</v>
      </c>
      <c r="E22" s="7">
        <v>8.75</v>
      </c>
      <c r="F22" s="8">
        <f t="shared" si="9"/>
        <v>11.15</v>
      </c>
      <c r="G22" s="7">
        <v>0</v>
      </c>
      <c r="H22" s="7">
        <v>0</v>
      </c>
      <c r="I22" s="8">
        <f t="shared" si="10"/>
        <v>0</v>
      </c>
      <c r="J22" s="7">
        <v>3.1</v>
      </c>
      <c r="K22" s="7">
        <v>6.75</v>
      </c>
      <c r="L22" s="8">
        <f t="shared" si="11"/>
        <v>9.85</v>
      </c>
      <c r="M22" s="7">
        <v>4.3</v>
      </c>
      <c r="N22" s="7">
        <v>8.5500000000000007</v>
      </c>
      <c r="O22" s="8">
        <f t="shared" si="12"/>
        <v>12.850000000000001</v>
      </c>
      <c r="P22" s="9">
        <f t="shared" si="13"/>
        <v>33.85</v>
      </c>
    </row>
    <row r="23" spans="1:16">
      <c r="A23" s="24">
        <v>13</v>
      </c>
      <c r="B23" s="91" t="s">
        <v>132</v>
      </c>
      <c r="C23" s="24" t="s">
        <v>43</v>
      </c>
      <c r="D23" s="7">
        <v>2.4</v>
      </c>
      <c r="E23" s="7">
        <v>9.1</v>
      </c>
      <c r="F23" s="8">
        <f t="shared" si="9"/>
        <v>11.5</v>
      </c>
      <c r="G23" s="7">
        <v>4.0999999999999996</v>
      </c>
      <c r="H23" s="7">
        <v>8.6</v>
      </c>
      <c r="I23" s="8">
        <f t="shared" si="10"/>
        <v>12.7</v>
      </c>
      <c r="J23" s="7">
        <v>3.9</v>
      </c>
      <c r="K23" s="7">
        <v>7.55</v>
      </c>
      <c r="L23" s="8">
        <f t="shared" si="11"/>
        <v>11.45</v>
      </c>
      <c r="M23" s="7">
        <v>0</v>
      </c>
      <c r="N23" s="7">
        <v>0</v>
      </c>
      <c r="O23" s="8">
        <f t="shared" si="12"/>
        <v>0</v>
      </c>
      <c r="P23" s="9">
        <f t="shared" si="13"/>
        <v>35.65</v>
      </c>
    </row>
    <row r="24" spans="1:16">
      <c r="A24" s="24">
        <v>14</v>
      </c>
      <c r="B24" s="91" t="s">
        <v>133</v>
      </c>
      <c r="C24" s="24" t="s">
        <v>43</v>
      </c>
      <c r="D24" s="7">
        <v>2.4</v>
      </c>
      <c r="E24" s="7">
        <v>8.9499999999999993</v>
      </c>
      <c r="F24" s="8">
        <f t="shared" si="9"/>
        <v>11.35</v>
      </c>
      <c r="G24" s="7">
        <v>4.3</v>
      </c>
      <c r="H24" s="7">
        <v>7.3</v>
      </c>
      <c r="I24" s="8">
        <f t="shared" si="10"/>
        <v>11.6</v>
      </c>
      <c r="J24" s="7">
        <v>4.4000000000000004</v>
      </c>
      <c r="K24" s="7">
        <v>8.0500000000000007</v>
      </c>
      <c r="L24" s="8">
        <f t="shared" si="11"/>
        <v>12.450000000000001</v>
      </c>
      <c r="M24" s="7">
        <v>4.3</v>
      </c>
      <c r="N24" s="7">
        <v>8.4</v>
      </c>
      <c r="O24" s="8">
        <f t="shared" si="12"/>
        <v>12.7</v>
      </c>
      <c r="P24" s="9">
        <f t="shared" si="13"/>
        <v>48.099999999999994</v>
      </c>
    </row>
    <row r="25" spans="1:16">
      <c r="A25" s="24">
        <v>15</v>
      </c>
      <c r="B25" s="92" t="s">
        <v>134</v>
      </c>
      <c r="C25" s="24" t="s">
        <v>43</v>
      </c>
      <c r="D25" s="7">
        <v>0</v>
      </c>
      <c r="E25" s="7">
        <v>0</v>
      </c>
      <c r="F25" s="8">
        <f t="shared" si="9"/>
        <v>0</v>
      </c>
      <c r="G25" s="7">
        <v>4.0999999999999996</v>
      </c>
      <c r="H25" s="7">
        <v>7.9</v>
      </c>
      <c r="I25" s="8">
        <f t="shared" si="10"/>
        <v>12</v>
      </c>
      <c r="J25" s="7">
        <v>0</v>
      </c>
      <c r="K25" s="7">
        <v>0</v>
      </c>
      <c r="L25" s="8">
        <f t="shared" si="11"/>
        <v>0</v>
      </c>
      <c r="M25" s="7">
        <v>4.3</v>
      </c>
      <c r="N25" s="7">
        <v>8.3000000000000007</v>
      </c>
      <c r="O25" s="8">
        <f t="shared" si="12"/>
        <v>12.600000000000001</v>
      </c>
      <c r="P25" s="9">
        <f t="shared" si="13"/>
        <v>24.6</v>
      </c>
    </row>
    <row r="26" spans="1:16" ht="15.75" thickBot="1">
      <c r="A26" s="56"/>
      <c r="B26" s="60"/>
      <c r="C26" s="59"/>
      <c r="D26" s="7">
        <v>0</v>
      </c>
      <c r="E26" s="7">
        <v>0</v>
      </c>
      <c r="F26" s="8">
        <f t="shared" si="9"/>
        <v>0</v>
      </c>
      <c r="G26" s="7">
        <v>0</v>
      </c>
      <c r="H26" s="7">
        <v>0</v>
      </c>
      <c r="I26" s="8">
        <f t="shared" si="10"/>
        <v>0</v>
      </c>
      <c r="J26" s="7">
        <v>0</v>
      </c>
      <c r="K26" s="7">
        <v>0</v>
      </c>
      <c r="L26" s="8">
        <f t="shared" si="11"/>
        <v>0</v>
      </c>
      <c r="M26" s="7">
        <v>0</v>
      </c>
      <c r="N26" s="7">
        <v>0</v>
      </c>
      <c r="O26" s="8">
        <f t="shared" si="12"/>
        <v>0</v>
      </c>
      <c r="P26" s="9">
        <f t="shared" si="13"/>
        <v>0</v>
      </c>
    </row>
    <row r="27" spans="1:16" s="16" customFormat="1" ht="15" thickBot="1">
      <c r="A27" s="10"/>
      <c r="B27" s="11" t="s">
        <v>6</v>
      </c>
      <c r="C27" s="12" t="s">
        <v>18</v>
      </c>
      <c r="D27" s="22"/>
      <c r="E27" s="13" t="s">
        <v>0</v>
      </c>
      <c r="F27" s="23">
        <f>LARGE(F21:F26,1)+LARGE(F21:F26,2)+LARGE(F21:F26,3)</f>
        <v>34.150000000000006</v>
      </c>
      <c r="G27" s="22"/>
      <c r="H27" s="13" t="s">
        <v>1</v>
      </c>
      <c r="I27" s="23">
        <f>LARGE(I21:I26,1)+LARGE(I21:I26,2)+LARGE(I21:I26,3)</f>
        <v>37.049999999999997</v>
      </c>
      <c r="J27" s="22"/>
      <c r="K27" s="13" t="s">
        <v>2</v>
      </c>
      <c r="L27" s="23">
        <f>LARGE(L21:L26,1)+LARGE(L21:L26,2)+LARGE(L21:L26,3)</f>
        <v>36.650000000000006</v>
      </c>
      <c r="M27" s="13"/>
      <c r="N27" s="13" t="s">
        <v>3</v>
      </c>
      <c r="O27" s="14">
        <f>LARGE(O21:O26,1)+LARGE(O21:O26,2)+LARGE(O21:O26,3)</f>
        <v>38.150000000000006</v>
      </c>
      <c r="P27" s="15">
        <f t="shared" si="13"/>
        <v>146</v>
      </c>
    </row>
    <row r="28" spans="1:16" ht="15">
      <c r="D28" s="2"/>
      <c r="E28" s="3" t="s">
        <v>10</v>
      </c>
      <c r="F28" s="4"/>
      <c r="G28" s="2"/>
      <c r="H28" s="3" t="s">
        <v>11</v>
      </c>
      <c r="I28" s="4"/>
      <c r="J28" s="2"/>
      <c r="K28" s="3" t="s">
        <v>12</v>
      </c>
      <c r="L28" s="4"/>
      <c r="M28" s="2"/>
      <c r="N28" s="3" t="s">
        <v>13</v>
      </c>
      <c r="O28" s="4"/>
      <c r="P28" s="5" t="s">
        <v>14</v>
      </c>
    </row>
    <row r="29" spans="1:16" ht="15">
      <c r="A29" s="5" t="s">
        <v>8</v>
      </c>
      <c r="B29" s="5" t="s">
        <v>9</v>
      </c>
      <c r="C29" s="5" t="s">
        <v>17</v>
      </c>
      <c r="D29" s="6" t="s">
        <v>59</v>
      </c>
      <c r="E29" s="6" t="s">
        <v>60</v>
      </c>
      <c r="F29" s="5" t="s">
        <v>4</v>
      </c>
      <c r="G29" s="6" t="s">
        <v>59</v>
      </c>
      <c r="H29" s="6" t="s">
        <v>60</v>
      </c>
      <c r="I29" s="5" t="s">
        <v>4</v>
      </c>
      <c r="J29" s="6" t="s">
        <v>59</v>
      </c>
      <c r="K29" s="6" t="s">
        <v>60</v>
      </c>
      <c r="L29" s="5" t="s">
        <v>4</v>
      </c>
      <c r="M29" s="6" t="s">
        <v>59</v>
      </c>
      <c r="N29" s="6" t="s">
        <v>60</v>
      </c>
      <c r="O29" s="5" t="s">
        <v>4</v>
      </c>
      <c r="P29" s="5"/>
    </row>
    <row r="30" spans="1:16">
      <c r="A30" s="24">
        <v>16</v>
      </c>
      <c r="B30" s="91" t="s">
        <v>135</v>
      </c>
      <c r="C30" s="24" t="s">
        <v>96</v>
      </c>
      <c r="D30" s="7">
        <v>0</v>
      </c>
      <c r="E30" s="7">
        <v>0</v>
      </c>
      <c r="F30" s="8">
        <f t="shared" ref="F30:F35" si="14">D30+E30</f>
        <v>0</v>
      </c>
      <c r="G30" s="7">
        <v>4.0999999999999996</v>
      </c>
      <c r="H30" s="7">
        <v>6.25</v>
      </c>
      <c r="I30" s="8">
        <f t="shared" ref="I30:I35" si="15">G30+H30</f>
        <v>10.35</v>
      </c>
      <c r="J30" s="7">
        <v>4.5999999999999996</v>
      </c>
      <c r="K30" s="7">
        <v>8.1999999999999993</v>
      </c>
      <c r="L30" s="8">
        <f t="shared" ref="L30:L35" si="16">J30+K30</f>
        <v>12.799999999999999</v>
      </c>
      <c r="M30" s="7">
        <v>4.3</v>
      </c>
      <c r="N30" s="7">
        <v>7.95</v>
      </c>
      <c r="O30" s="8">
        <f t="shared" ref="O30:O35" si="17">M30+N30</f>
        <v>12.25</v>
      </c>
      <c r="P30" s="9">
        <f t="shared" ref="P30:P36" si="18">F30+I30+L30+O30</f>
        <v>35.4</v>
      </c>
    </row>
    <row r="31" spans="1:16">
      <c r="A31" s="24">
        <v>17</v>
      </c>
      <c r="B31" s="91" t="s">
        <v>136</v>
      </c>
      <c r="C31" s="24" t="s">
        <v>96</v>
      </c>
      <c r="D31" s="7">
        <v>2.4</v>
      </c>
      <c r="E31" s="7">
        <v>9.1999999999999993</v>
      </c>
      <c r="F31" s="8">
        <f t="shared" si="14"/>
        <v>11.6</v>
      </c>
      <c r="G31" s="7">
        <v>3.8</v>
      </c>
      <c r="H31" s="7">
        <v>8.15</v>
      </c>
      <c r="I31" s="8">
        <f t="shared" si="15"/>
        <v>11.95</v>
      </c>
      <c r="J31" s="7">
        <v>3.9</v>
      </c>
      <c r="K31" s="7">
        <v>6.3</v>
      </c>
      <c r="L31" s="8">
        <f t="shared" si="16"/>
        <v>10.199999999999999</v>
      </c>
      <c r="M31" s="7">
        <v>4.3</v>
      </c>
      <c r="N31" s="7">
        <v>8.4</v>
      </c>
      <c r="O31" s="8">
        <f t="shared" si="17"/>
        <v>12.7</v>
      </c>
      <c r="P31" s="9">
        <f t="shared" si="18"/>
        <v>46.45</v>
      </c>
    </row>
    <row r="32" spans="1:16">
      <c r="A32" s="24">
        <v>18</v>
      </c>
      <c r="B32" s="91" t="s">
        <v>137</v>
      </c>
      <c r="C32" s="24" t="s">
        <v>96</v>
      </c>
      <c r="D32" s="7">
        <v>2.4</v>
      </c>
      <c r="E32" s="7">
        <v>8.75</v>
      </c>
      <c r="F32" s="8">
        <f t="shared" si="14"/>
        <v>11.15</v>
      </c>
      <c r="G32" s="7">
        <v>0</v>
      </c>
      <c r="H32" s="7">
        <v>0</v>
      </c>
      <c r="I32" s="8">
        <f t="shared" si="15"/>
        <v>0</v>
      </c>
      <c r="J32" s="7">
        <v>2.6</v>
      </c>
      <c r="K32" s="7">
        <v>4.4000000000000004</v>
      </c>
      <c r="L32" s="8">
        <f t="shared" si="16"/>
        <v>7</v>
      </c>
      <c r="M32" s="7">
        <v>0</v>
      </c>
      <c r="N32" s="7">
        <v>0</v>
      </c>
      <c r="O32" s="8">
        <f t="shared" si="17"/>
        <v>0</v>
      </c>
      <c r="P32" s="9">
        <f t="shared" si="18"/>
        <v>18.149999999999999</v>
      </c>
    </row>
    <row r="33" spans="1:16">
      <c r="A33" s="24">
        <v>19</v>
      </c>
      <c r="B33" s="91" t="s">
        <v>138</v>
      </c>
      <c r="C33" s="24" t="s">
        <v>96</v>
      </c>
      <c r="D33" s="7">
        <v>2.4</v>
      </c>
      <c r="E33" s="7">
        <v>8.9499999999999993</v>
      </c>
      <c r="F33" s="8">
        <f t="shared" si="14"/>
        <v>11.35</v>
      </c>
      <c r="G33" s="7">
        <v>3.6</v>
      </c>
      <c r="H33" s="7">
        <v>7.65</v>
      </c>
      <c r="I33" s="8">
        <f t="shared" si="15"/>
        <v>11.25</v>
      </c>
      <c r="J33" s="7">
        <v>3.9</v>
      </c>
      <c r="K33" s="7">
        <v>7.45</v>
      </c>
      <c r="L33" s="8">
        <f t="shared" si="16"/>
        <v>11.35</v>
      </c>
      <c r="M33" s="7">
        <v>4.3</v>
      </c>
      <c r="N33" s="7">
        <v>7.7</v>
      </c>
      <c r="O33" s="8">
        <f t="shared" si="17"/>
        <v>12</v>
      </c>
      <c r="P33" s="9">
        <f t="shared" si="18"/>
        <v>45.95</v>
      </c>
    </row>
    <row r="34" spans="1:16">
      <c r="A34" s="24">
        <v>20</v>
      </c>
      <c r="B34" s="91" t="s">
        <v>139</v>
      </c>
      <c r="C34" s="24" t="s">
        <v>96</v>
      </c>
      <c r="D34" s="7">
        <v>2.4</v>
      </c>
      <c r="E34" s="7">
        <v>8.5</v>
      </c>
      <c r="F34" s="8">
        <f t="shared" si="14"/>
        <v>10.9</v>
      </c>
      <c r="G34" s="7">
        <v>4.0999999999999996</v>
      </c>
      <c r="H34" s="7">
        <v>8.15</v>
      </c>
      <c r="I34" s="8">
        <f t="shared" si="15"/>
        <v>12.25</v>
      </c>
      <c r="J34" s="7">
        <v>0</v>
      </c>
      <c r="K34" s="7">
        <v>0</v>
      </c>
      <c r="L34" s="8">
        <f t="shared" si="16"/>
        <v>0</v>
      </c>
      <c r="M34" s="7">
        <v>4.3</v>
      </c>
      <c r="N34" s="7">
        <v>6.95</v>
      </c>
      <c r="O34" s="8">
        <f t="shared" si="17"/>
        <v>11.25</v>
      </c>
      <c r="P34" s="9">
        <f t="shared" si="18"/>
        <v>34.4</v>
      </c>
    </row>
    <row r="35" spans="1:16" ht="15.75" thickBot="1">
      <c r="A35" s="59"/>
      <c r="B35" s="61"/>
      <c r="C35" s="59"/>
      <c r="D35" s="7">
        <v>0</v>
      </c>
      <c r="E35" s="7">
        <v>0</v>
      </c>
      <c r="F35" s="8">
        <f t="shared" si="14"/>
        <v>0</v>
      </c>
      <c r="G35" s="7">
        <v>0</v>
      </c>
      <c r="H35" s="7">
        <v>0</v>
      </c>
      <c r="I35" s="8">
        <f t="shared" si="15"/>
        <v>0</v>
      </c>
      <c r="J35" s="7">
        <v>0</v>
      </c>
      <c r="K35" s="7">
        <v>0</v>
      </c>
      <c r="L35" s="8">
        <f t="shared" si="16"/>
        <v>0</v>
      </c>
      <c r="M35" s="7">
        <v>0</v>
      </c>
      <c r="N35" s="7">
        <v>0</v>
      </c>
      <c r="O35" s="8">
        <f t="shared" si="17"/>
        <v>0</v>
      </c>
      <c r="P35" s="9">
        <f t="shared" si="18"/>
        <v>0</v>
      </c>
    </row>
    <row r="36" spans="1:16" s="16" customFormat="1" ht="15" thickBot="1">
      <c r="A36" s="10"/>
      <c r="B36" s="11" t="s">
        <v>6</v>
      </c>
      <c r="C36" s="12" t="s">
        <v>18</v>
      </c>
      <c r="D36" s="22"/>
      <c r="E36" s="13" t="s">
        <v>0</v>
      </c>
      <c r="F36" s="23">
        <f>LARGE(F30:F35,1)+LARGE(F30:F35,2)+LARGE(F30:F35,3)</f>
        <v>34.1</v>
      </c>
      <c r="G36" s="22"/>
      <c r="H36" s="13" t="s">
        <v>1</v>
      </c>
      <c r="I36" s="23">
        <f>LARGE(I30:I35,1)+LARGE(I30:I35,2)+LARGE(I30:I35,3)</f>
        <v>35.450000000000003</v>
      </c>
      <c r="J36" s="22"/>
      <c r="K36" s="13" t="s">
        <v>2</v>
      </c>
      <c r="L36" s="23">
        <f>LARGE(L30:L35,1)+LARGE(L30:L35,2)+LARGE(L30:L35,3)</f>
        <v>34.349999999999994</v>
      </c>
      <c r="M36" s="13"/>
      <c r="N36" s="13" t="s">
        <v>3</v>
      </c>
      <c r="O36" s="14">
        <f>LARGE(O30:O35,1)+LARGE(O30:O35,2)+LARGE(O30:O35,3)</f>
        <v>36.950000000000003</v>
      </c>
      <c r="P36" s="15">
        <f t="shared" si="18"/>
        <v>140.85000000000002</v>
      </c>
    </row>
    <row r="37" spans="1:16" ht="15">
      <c r="D37" s="2"/>
      <c r="E37" s="3" t="s">
        <v>10</v>
      </c>
      <c r="F37" s="4"/>
      <c r="G37" s="2"/>
      <c r="H37" s="3" t="s">
        <v>11</v>
      </c>
      <c r="I37" s="4"/>
      <c r="J37" s="2"/>
      <c r="K37" s="3" t="s">
        <v>12</v>
      </c>
      <c r="L37" s="4"/>
      <c r="M37" s="2"/>
      <c r="N37" s="3" t="s">
        <v>13</v>
      </c>
      <c r="O37" s="4"/>
      <c r="P37" s="5" t="s">
        <v>14</v>
      </c>
    </row>
    <row r="38" spans="1:16" ht="15">
      <c r="A38" s="5" t="s">
        <v>8</v>
      </c>
      <c r="B38" s="5" t="s">
        <v>9</v>
      </c>
      <c r="C38" s="5" t="s">
        <v>17</v>
      </c>
      <c r="D38" s="6" t="s">
        <v>59</v>
      </c>
      <c r="E38" s="6" t="s">
        <v>60</v>
      </c>
      <c r="F38" s="5" t="s">
        <v>4</v>
      </c>
      <c r="G38" s="6" t="s">
        <v>59</v>
      </c>
      <c r="H38" s="6" t="s">
        <v>60</v>
      </c>
      <c r="I38" s="5" t="s">
        <v>4</v>
      </c>
      <c r="J38" s="6" t="s">
        <v>59</v>
      </c>
      <c r="K38" s="6" t="s">
        <v>60</v>
      </c>
      <c r="L38" s="5" t="s">
        <v>4</v>
      </c>
      <c r="M38" s="6" t="s">
        <v>59</v>
      </c>
      <c r="N38" s="6" t="s">
        <v>60</v>
      </c>
      <c r="O38" s="5" t="s">
        <v>4</v>
      </c>
      <c r="P38" s="5"/>
    </row>
    <row r="39" spans="1:16">
      <c r="A39" s="24">
        <v>21</v>
      </c>
      <c r="B39" s="91" t="s">
        <v>140</v>
      </c>
      <c r="C39" s="24" t="s">
        <v>141</v>
      </c>
      <c r="D39" s="7">
        <v>2.4</v>
      </c>
      <c r="E39" s="7">
        <v>8.9499999999999993</v>
      </c>
      <c r="F39" s="8">
        <f t="shared" ref="F39:F44" si="19">D39+E39</f>
        <v>11.35</v>
      </c>
      <c r="G39" s="7">
        <v>4.0999999999999996</v>
      </c>
      <c r="H39" s="7">
        <v>7.8</v>
      </c>
      <c r="I39" s="8">
        <f t="shared" ref="I39:I44" si="20">G39+H39</f>
        <v>11.899999999999999</v>
      </c>
      <c r="J39" s="7">
        <v>3.6</v>
      </c>
      <c r="K39" s="7">
        <v>6.9</v>
      </c>
      <c r="L39" s="8">
        <f>J39+K39</f>
        <v>10.5</v>
      </c>
      <c r="M39" s="7">
        <v>3.8</v>
      </c>
      <c r="N39" s="7">
        <v>7.7</v>
      </c>
      <c r="O39" s="8">
        <f t="shared" ref="O39:O44" si="21">M39+N39</f>
        <v>11.5</v>
      </c>
      <c r="P39" s="9">
        <f t="shared" ref="P39:P45" si="22">F39+I39+L39+O39</f>
        <v>45.25</v>
      </c>
    </row>
    <row r="40" spans="1:16">
      <c r="A40" s="24">
        <v>22</v>
      </c>
      <c r="B40" s="91" t="s">
        <v>142</v>
      </c>
      <c r="C40" s="24" t="s">
        <v>141</v>
      </c>
      <c r="D40" s="7">
        <v>2.4</v>
      </c>
      <c r="E40" s="7">
        <v>8.5</v>
      </c>
      <c r="F40" s="8">
        <f t="shared" si="19"/>
        <v>10.9</v>
      </c>
      <c r="G40" s="7">
        <v>4.0999999999999996</v>
      </c>
      <c r="H40" s="7">
        <v>7.55</v>
      </c>
      <c r="I40" s="8">
        <f t="shared" si="20"/>
        <v>11.649999999999999</v>
      </c>
      <c r="J40" s="7">
        <v>4.0999999999999996</v>
      </c>
      <c r="K40" s="7">
        <v>6.5</v>
      </c>
      <c r="L40" s="8">
        <f>J40+K40</f>
        <v>10.6</v>
      </c>
      <c r="M40" s="7">
        <v>3.6</v>
      </c>
      <c r="N40" s="7">
        <v>7.3</v>
      </c>
      <c r="O40" s="8">
        <v>10.8</v>
      </c>
      <c r="P40" s="9">
        <f t="shared" si="22"/>
        <v>43.95</v>
      </c>
    </row>
    <row r="41" spans="1:16">
      <c r="A41" s="24">
        <v>23</v>
      </c>
      <c r="B41" s="91" t="s">
        <v>143</v>
      </c>
      <c r="C41" s="24" t="s">
        <v>141</v>
      </c>
      <c r="D41" s="7">
        <v>2.4</v>
      </c>
      <c r="E41" s="7">
        <v>7.5</v>
      </c>
      <c r="F41" s="8">
        <f t="shared" si="19"/>
        <v>9.9</v>
      </c>
      <c r="G41" s="7">
        <v>3.9</v>
      </c>
      <c r="H41" s="7">
        <v>7.05</v>
      </c>
      <c r="I41" s="8">
        <f t="shared" si="20"/>
        <v>10.95</v>
      </c>
      <c r="J41" s="7">
        <v>3.1</v>
      </c>
      <c r="K41" s="7">
        <v>6.45</v>
      </c>
      <c r="L41" s="8">
        <f>J41+K41</f>
        <v>9.5500000000000007</v>
      </c>
      <c r="M41" s="7">
        <v>4.3</v>
      </c>
      <c r="N41" s="7">
        <v>7.8</v>
      </c>
      <c r="O41" s="8">
        <f t="shared" si="21"/>
        <v>12.1</v>
      </c>
      <c r="P41" s="9">
        <f t="shared" si="22"/>
        <v>42.5</v>
      </c>
    </row>
    <row r="42" spans="1:16">
      <c r="A42" s="24">
        <v>24</v>
      </c>
      <c r="B42" s="91" t="s">
        <v>144</v>
      </c>
      <c r="C42" s="24" t="s">
        <v>141</v>
      </c>
      <c r="D42" s="7">
        <v>0</v>
      </c>
      <c r="E42" s="7">
        <v>0</v>
      </c>
      <c r="F42" s="8">
        <f t="shared" si="19"/>
        <v>0</v>
      </c>
      <c r="G42" s="7">
        <v>0</v>
      </c>
      <c r="H42" s="7">
        <v>0</v>
      </c>
      <c r="I42" s="8">
        <f t="shared" si="20"/>
        <v>0</v>
      </c>
      <c r="J42" s="7">
        <v>0</v>
      </c>
      <c r="K42" s="7">
        <v>0</v>
      </c>
      <c r="L42" s="8">
        <f>J42+K42</f>
        <v>0</v>
      </c>
      <c r="M42" s="7">
        <v>0</v>
      </c>
      <c r="N42" s="7">
        <v>0</v>
      </c>
      <c r="O42" s="8">
        <f t="shared" si="21"/>
        <v>0</v>
      </c>
      <c r="P42" s="9">
        <f t="shared" si="22"/>
        <v>0</v>
      </c>
    </row>
    <row r="43" spans="1:16">
      <c r="A43" s="24"/>
      <c r="B43" s="72"/>
      <c r="C43" s="72"/>
      <c r="D43" s="7">
        <v>0</v>
      </c>
      <c r="E43" s="7">
        <v>0</v>
      </c>
      <c r="F43" s="8">
        <f t="shared" si="19"/>
        <v>0</v>
      </c>
      <c r="G43" s="7">
        <v>0</v>
      </c>
      <c r="H43" s="7">
        <v>0</v>
      </c>
      <c r="I43" s="8">
        <f t="shared" si="20"/>
        <v>0</v>
      </c>
      <c r="J43" s="7">
        <v>0</v>
      </c>
      <c r="K43" s="7">
        <v>0</v>
      </c>
      <c r="L43" s="8">
        <f>J43+K43</f>
        <v>0</v>
      </c>
      <c r="M43" s="7">
        <v>0</v>
      </c>
      <c r="N43" s="7">
        <v>0</v>
      </c>
      <c r="O43" s="8">
        <f t="shared" si="21"/>
        <v>0</v>
      </c>
      <c r="P43" s="9">
        <f t="shared" si="22"/>
        <v>0</v>
      </c>
    </row>
    <row r="44" spans="1:16" ht="15.75" thickBot="1">
      <c r="A44" s="59"/>
      <c r="B44" s="58"/>
      <c r="C44" s="59"/>
      <c r="D44" s="7">
        <v>0</v>
      </c>
      <c r="E44" s="7">
        <v>0</v>
      </c>
      <c r="F44" s="8">
        <f t="shared" si="19"/>
        <v>0</v>
      </c>
      <c r="G44" s="7">
        <v>0</v>
      </c>
      <c r="H44" s="7">
        <v>0</v>
      </c>
      <c r="I44" s="8">
        <f t="shared" si="20"/>
        <v>0</v>
      </c>
      <c r="J44" s="7">
        <v>0</v>
      </c>
      <c r="K44" s="7">
        <v>0</v>
      </c>
      <c r="L44" s="8">
        <v>0</v>
      </c>
      <c r="M44" s="7">
        <v>0</v>
      </c>
      <c r="N44" s="7">
        <v>0</v>
      </c>
      <c r="O44" s="8">
        <f t="shared" si="21"/>
        <v>0</v>
      </c>
      <c r="P44" s="9">
        <f t="shared" si="22"/>
        <v>0</v>
      </c>
    </row>
    <row r="45" spans="1:16" s="16" customFormat="1" ht="15" thickBot="1">
      <c r="A45" s="10"/>
      <c r="B45" s="11" t="s">
        <v>6</v>
      </c>
      <c r="C45" s="12" t="s">
        <v>18</v>
      </c>
      <c r="D45" s="22"/>
      <c r="E45" s="13" t="s">
        <v>0</v>
      </c>
      <c r="F45" s="23">
        <f>LARGE(F39:F44,1)+LARGE(F39:F44,2)+LARGE(F39:F44,3)</f>
        <v>32.15</v>
      </c>
      <c r="G45" s="22"/>
      <c r="H45" s="13" t="s">
        <v>1</v>
      </c>
      <c r="I45" s="23">
        <f>LARGE(I39:I44,1)+LARGE(I39:I44,2)+LARGE(I39:I44,3)</f>
        <v>34.5</v>
      </c>
      <c r="J45" s="22"/>
      <c r="K45" s="13" t="s">
        <v>2</v>
      </c>
      <c r="L45" s="23">
        <f>LARGE(L39:L44,1)+LARGE(L39:L44,2)+LARGE(L39:L44,3)</f>
        <v>30.650000000000002</v>
      </c>
      <c r="M45" s="13"/>
      <c r="N45" s="13" t="s">
        <v>3</v>
      </c>
      <c r="O45" s="14">
        <f>LARGE(O39:O44,1)+LARGE(O39:O44,2)+LARGE(O39:O44,3)</f>
        <v>34.400000000000006</v>
      </c>
      <c r="P45" s="15">
        <f t="shared" si="22"/>
        <v>131.70000000000002</v>
      </c>
    </row>
    <row r="46" spans="1:16" ht="15">
      <c r="D46" s="2"/>
      <c r="E46" s="3" t="s">
        <v>10</v>
      </c>
      <c r="F46" s="4"/>
      <c r="G46" s="2"/>
      <c r="H46" s="3" t="s">
        <v>11</v>
      </c>
      <c r="I46" s="4"/>
      <c r="J46" s="2"/>
      <c r="K46" s="3" t="s">
        <v>12</v>
      </c>
      <c r="L46" s="4"/>
      <c r="M46" s="2"/>
      <c r="N46" s="3" t="s">
        <v>13</v>
      </c>
      <c r="O46" s="4"/>
      <c r="P46" s="5" t="s">
        <v>14</v>
      </c>
    </row>
    <row r="47" spans="1:16" ht="15">
      <c r="A47" s="5" t="s">
        <v>8</v>
      </c>
      <c r="B47" s="5" t="s">
        <v>9</v>
      </c>
      <c r="C47" s="5" t="s">
        <v>17</v>
      </c>
      <c r="D47" s="6" t="s">
        <v>59</v>
      </c>
      <c r="E47" s="6" t="s">
        <v>60</v>
      </c>
      <c r="F47" s="5" t="s">
        <v>4</v>
      </c>
      <c r="G47" s="6" t="s">
        <v>59</v>
      </c>
      <c r="H47" s="6" t="s">
        <v>60</v>
      </c>
      <c r="I47" s="5" t="s">
        <v>4</v>
      </c>
      <c r="J47" s="6" t="s">
        <v>59</v>
      </c>
      <c r="K47" s="6" t="s">
        <v>60</v>
      </c>
      <c r="L47" s="5" t="s">
        <v>4</v>
      </c>
      <c r="M47" s="6" t="s">
        <v>59</v>
      </c>
      <c r="N47" s="6" t="s">
        <v>60</v>
      </c>
      <c r="O47" s="5" t="s">
        <v>4</v>
      </c>
      <c r="P47" s="5"/>
    </row>
    <row r="48" spans="1:16">
      <c r="A48" s="24">
        <v>25</v>
      </c>
      <c r="B48" s="91" t="s">
        <v>145</v>
      </c>
      <c r="C48" s="24" t="s">
        <v>87</v>
      </c>
      <c r="D48" s="7">
        <v>2.4</v>
      </c>
      <c r="E48" s="7">
        <v>9.4</v>
      </c>
      <c r="F48" s="8">
        <f t="shared" ref="F48:F53" si="23">D48+E48</f>
        <v>11.8</v>
      </c>
      <c r="G48" s="7">
        <v>4.3</v>
      </c>
      <c r="H48" s="7">
        <v>8.4499999999999993</v>
      </c>
      <c r="I48" s="8">
        <f t="shared" ref="I48:I53" si="24">G48+H48</f>
        <v>12.75</v>
      </c>
      <c r="J48" s="7">
        <v>4.8</v>
      </c>
      <c r="K48" s="7">
        <v>7.25</v>
      </c>
      <c r="L48" s="8">
        <f t="shared" ref="L48:L53" si="25">J48+K48</f>
        <v>12.05</v>
      </c>
      <c r="M48" s="7">
        <v>4.3</v>
      </c>
      <c r="N48" s="7">
        <v>7.8</v>
      </c>
      <c r="O48" s="8">
        <f t="shared" ref="O48:O53" si="26">M48+N48</f>
        <v>12.1</v>
      </c>
      <c r="P48" s="9">
        <f t="shared" ref="P48:P54" si="27">F48+I48+L48+O48</f>
        <v>48.7</v>
      </c>
    </row>
    <row r="49" spans="1:16">
      <c r="A49" s="24">
        <v>26</v>
      </c>
      <c r="B49" s="91" t="s">
        <v>146</v>
      </c>
      <c r="C49" s="24" t="s">
        <v>87</v>
      </c>
      <c r="D49" s="7">
        <v>2.4</v>
      </c>
      <c r="E49" s="7">
        <v>8.9499999999999993</v>
      </c>
      <c r="F49" s="8">
        <f t="shared" si="23"/>
        <v>11.35</v>
      </c>
      <c r="G49" s="7">
        <v>4.0999999999999996</v>
      </c>
      <c r="H49" s="7">
        <v>7.85</v>
      </c>
      <c r="I49" s="8">
        <f t="shared" si="24"/>
        <v>11.95</v>
      </c>
      <c r="J49" s="7">
        <v>4.5999999999999996</v>
      </c>
      <c r="K49" s="7">
        <v>8.25</v>
      </c>
      <c r="L49" s="8">
        <f t="shared" si="25"/>
        <v>12.85</v>
      </c>
      <c r="M49" s="7">
        <v>4.3</v>
      </c>
      <c r="N49" s="7">
        <v>8.6999999999999993</v>
      </c>
      <c r="O49" s="8">
        <f t="shared" si="26"/>
        <v>13</v>
      </c>
      <c r="P49" s="9">
        <f t="shared" si="27"/>
        <v>49.15</v>
      </c>
    </row>
    <row r="50" spans="1:16">
      <c r="A50" s="24">
        <v>27</v>
      </c>
      <c r="B50" s="75" t="s">
        <v>147</v>
      </c>
      <c r="C50" s="24" t="s">
        <v>87</v>
      </c>
      <c r="D50" s="7">
        <v>2.4</v>
      </c>
      <c r="E50" s="7">
        <v>9.0500000000000007</v>
      </c>
      <c r="F50" s="8">
        <f t="shared" si="23"/>
        <v>11.450000000000001</v>
      </c>
      <c r="G50" s="7">
        <v>4.3</v>
      </c>
      <c r="H50" s="7">
        <v>6.75</v>
      </c>
      <c r="I50" s="8">
        <f t="shared" si="24"/>
        <v>11.05</v>
      </c>
      <c r="J50" s="7">
        <v>0</v>
      </c>
      <c r="K50" s="7">
        <v>0</v>
      </c>
      <c r="L50" s="8">
        <f t="shared" si="25"/>
        <v>0</v>
      </c>
      <c r="M50" s="7">
        <v>4.3</v>
      </c>
      <c r="N50" s="7">
        <v>7.9</v>
      </c>
      <c r="O50" s="8">
        <f t="shared" si="26"/>
        <v>12.2</v>
      </c>
      <c r="P50" s="9">
        <f t="shared" si="27"/>
        <v>34.700000000000003</v>
      </c>
    </row>
    <row r="51" spans="1:16">
      <c r="A51" s="24">
        <v>28</v>
      </c>
      <c r="B51" s="75" t="s">
        <v>148</v>
      </c>
      <c r="C51" s="24" t="s">
        <v>87</v>
      </c>
      <c r="D51" s="7">
        <v>0</v>
      </c>
      <c r="E51" s="7">
        <v>0</v>
      </c>
      <c r="F51" s="8">
        <f t="shared" si="23"/>
        <v>0</v>
      </c>
      <c r="G51" s="7">
        <v>4.0999999999999996</v>
      </c>
      <c r="H51" s="7">
        <v>7.75</v>
      </c>
      <c r="I51" s="8">
        <f t="shared" si="24"/>
        <v>11.85</v>
      </c>
      <c r="J51" s="7">
        <v>4.8</v>
      </c>
      <c r="K51" s="7">
        <v>7.9</v>
      </c>
      <c r="L51" s="8">
        <f t="shared" si="25"/>
        <v>12.7</v>
      </c>
      <c r="M51" s="7">
        <v>0</v>
      </c>
      <c r="N51" s="7">
        <v>0</v>
      </c>
      <c r="O51" s="8">
        <f t="shared" si="26"/>
        <v>0</v>
      </c>
      <c r="P51" s="9">
        <f t="shared" si="27"/>
        <v>24.549999999999997</v>
      </c>
    </row>
    <row r="52" spans="1:16">
      <c r="A52" s="24">
        <v>29</v>
      </c>
      <c r="B52" s="91" t="s">
        <v>149</v>
      </c>
      <c r="C52" s="24" t="s">
        <v>87</v>
      </c>
      <c r="D52" s="7">
        <v>2.4</v>
      </c>
      <c r="E52" s="7">
        <v>9.4499999999999993</v>
      </c>
      <c r="F52" s="8">
        <f t="shared" si="23"/>
        <v>11.85</v>
      </c>
      <c r="G52" s="7">
        <v>0</v>
      </c>
      <c r="H52" s="7">
        <v>0</v>
      </c>
      <c r="I52" s="8">
        <f t="shared" si="24"/>
        <v>0</v>
      </c>
      <c r="J52" s="7">
        <v>4.8</v>
      </c>
      <c r="K52" s="7">
        <v>8.0500000000000007</v>
      </c>
      <c r="L52" s="8">
        <f t="shared" si="25"/>
        <v>12.850000000000001</v>
      </c>
      <c r="M52" s="7">
        <v>4.3</v>
      </c>
      <c r="N52" s="7">
        <v>8.3000000000000007</v>
      </c>
      <c r="O52" s="8">
        <f t="shared" si="26"/>
        <v>12.600000000000001</v>
      </c>
      <c r="P52" s="9">
        <f t="shared" si="27"/>
        <v>37.300000000000004</v>
      </c>
    </row>
    <row r="53" spans="1:16" ht="15.75" thickBot="1">
      <c r="A53" s="59"/>
      <c r="B53" s="58"/>
      <c r="C53" s="56"/>
      <c r="D53" s="7">
        <v>0</v>
      </c>
      <c r="E53" s="7">
        <v>0</v>
      </c>
      <c r="F53" s="8">
        <f t="shared" si="23"/>
        <v>0</v>
      </c>
      <c r="G53" s="7">
        <v>0</v>
      </c>
      <c r="H53" s="7">
        <v>0</v>
      </c>
      <c r="I53" s="8">
        <f t="shared" si="24"/>
        <v>0</v>
      </c>
      <c r="J53" s="7">
        <v>0</v>
      </c>
      <c r="K53" s="7">
        <v>0</v>
      </c>
      <c r="L53" s="8">
        <f t="shared" si="25"/>
        <v>0</v>
      </c>
      <c r="M53" s="7">
        <v>0</v>
      </c>
      <c r="N53" s="7">
        <v>0</v>
      </c>
      <c r="O53" s="8">
        <f t="shared" si="26"/>
        <v>0</v>
      </c>
      <c r="P53" s="9">
        <f t="shared" si="27"/>
        <v>0</v>
      </c>
    </row>
    <row r="54" spans="1:16" s="16" customFormat="1" ht="15" thickBot="1">
      <c r="A54" s="10"/>
      <c r="B54" s="11" t="s">
        <v>6</v>
      </c>
      <c r="C54" s="12" t="s">
        <v>18</v>
      </c>
      <c r="D54" s="22"/>
      <c r="E54" s="13" t="s">
        <v>0</v>
      </c>
      <c r="F54" s="23">
        <f>LARGE(F48:F53,1)+LARGE(F48:F53,2)+LARGE(F48:F53,3)</f>
        <v>35.1</v>
      </c>
      <c r="G54" s="22"/>
      <c r="H54" s="13" t="s">
        <v>1</v>
      </c>
      <c r="I54" s="23">
        <f>LARGE(I48:I53,1)+LARGE(I48:I53,2)+LARGE(I48:I53,3)</f>
        <v>36.549999999999997</v>
      </c>
      <c r="J54" s="22"/>
      <c r="K54" s="13" t="s">
        <v>2</v>
      </c>
      <c r="L54" s="23">
        <f>LARGE(L48:L53,1)+LARGE(L48:L53,2)+LARGE(L48:L53,3)</f>
        <v>38.400000000000006</v>
      </c>
      <c r="M54" s="13"/>
      <c r="N54" s="13" t="s">
        <v>3</v>
      </c>
      <c r="O54" s="14">
        <f>LARGE(O48:O53,1)+LARGE(O48:O53,2)+LARGE(O48:O53,3)</f>
        <v>37.799999999999997</v>
      </c>
      <c r="P54" s="15">
        <f t="shared" si="27"/>
        <v>147.85000000000002</v>
      </c>
    </row>
    <row r="55" spans="1:16" ht="15">
      <c r="D55" s="2"/>
      <c r="E55" s="3" t="s">
        <v>10</v>
      </c>
      <c r="F55" s="4"/>
      <c r="G55" s="2"/>
      <c r="H55" s="3" t="s">
        <v>11</v>
      </c>
      <c r="I55" s="4"/>
      <c r="J55" s="2"/>
      <c r="K55" s="3" t="s">
        <v>12</v>
      </c>
      <c r="L55" s="4"/>
      <c r="M55" s="2"/>
      <c r="N55" s="3" t="s">
        <v>13</v>
      </c>
      <c r="O55" s="4"/>
      <c r="P55" s="5" t="s">
        <v>14</v>
      </c>
    </row>
    <row r="56" spans="1:16" ht="15">
      <c r="A56" s="5" t="s">
        <v>8</v>
      </c>
      <c r="B56" s="5" t="s">
        <v>9</v>
      </c>
      <c r="C56" s="5" t="s">
        <v>17</v>
      </c>
      <c r="D56" s="6" t="s">
        <v>59</v>
      </c>
      <c r="E56" s="6" t="s">
        <v>60</v>
      </c>
      <c r="F56" s="5" t="s">
        <v>4</v>
      </c>
      <c r="G56" s="6" t="s">
        <v>59</v>
      </c>
      <c r="H56" s="6" t="s">
        <v>60</v>
      </c>
      <c r="I56" s="5" t="s">
        <v>4</v>
      </c>
      <c r="J56" s="6" t="s">
        <v>59</v>
      </c>
      <c r="K56" s="6" t="s">
        <v>60</v>
      </c>
      <c r="L56" s="5" t="s">
        <v>4</v>
      </c>
      <c r="M56" s="6" t="s">
        <v>59</v>
      </c>
      <c r="N56" s="6" t="s">
        <v>60</v>
      </c>
      <c r="O56" s="5" t="s">
        <v>4</v>
      </c>
      <c r="P56" s="5"/>
    </row>
    <row r="57" spans="1:16">
      <c r="A57" s="48">
        <v>30</v>
      </c>
      <c r="B57" s="75" t="s">
        <v>150</v>
      </c>
      <c r="C57" s="48" t="s">
        <v>44</v>
      </c>
      <c r="D57" s="7">
        <v>0</v>
      </c>
      <c r="E57" s="7">
        <v>0</v>
      </c>
      <c r="F57" s="8">
        <f t="shared" ref="F57:F62" si="28">D57+E57</f>
        <v>0</v>
      </c>
      <c r="G57" s="7">
        <v>4.0999999999999996</v>
      </c>
      <c r="H57" s="7">
        <v>8</v>
      </c>
      <c r="I57" s="8">
        <f t="shared" ref="I57:I62" si="29">G57+H57</f>
        <v>12.1</v>
      </c>
      <c r="J57" s="7">
        <v>4.4000000000000004</v>
      </c>
      <c r="K57" s="7">
        <v>8.5500000000000007</v>
      </c>
      <c r="L57" s="8">
        <f t="shared" ref="L57:L62" si="30">J57+K57</f>
        <v>12.950000000000001</v>
      </c>
      <c r="M57" s="7">
        <v>4.3</v>
      </c>
      <c r="N57" s="7">
        <v>8.35</v>
      </c>
      <c r="O57" s="8">
        <f t="shared" ref="O57:O62" si="31">M57+N57</f>
        <v>12.649999999999999</v>
      </c>
      <c r="P57" s="9">
        <f t="shared" ref="P57:P63" si="32">F57+I57+L57+O57</f>
        <v>37.700000000000003</v>
      </c>
    </row>
    <row r="58" spans="1:16">
      <c r="A58" s="48">
        <v>31</v>
      </c>
      <c r="B58" s="75" t="s">
        <v>151</v>
      </c>
      <c r="C58" s="48" t="s">
        <v>44</v>
      </c>
      <c r="D58" s="7">
        <v>2.4</v>
      </c>
      <c r="E58" s="7">
        <v>8.9499999999999993</v>
      </c>
      <c r="F58" s="8">
        <f t="shared" si="28"/>
        <v>11.35</v>
      </c>
      <c r="G58" s="7">
        <v>0</v>
      </c>
      <c r="H58" s="7">
        <v>0</v>
      </c>
      <c r="I58" s="8">
        <f t="shared" si="29"/>
        <v>0</v>
      </c>
      <c r="J58" s="7">
        <v>0</v>
      </c>
      <c r="K58" s="7">
        <v>0</v>
      </c>
      <c r="L58" s="8">
        <f t="shared" si="30"/>
        <v>0</v>
      </c>
      <c r="M58" s="7">
        <v>4.3</v>
      </c>
      <c r="N58" s="7">
        <v>8.1</v>
      </c>
      <c r="O58" s="8">
        <f t="shared" si="31"/>
        <v>12.399999999999999</v>
      </c>
      <c r="P58" s="9">
        <f t="shared" si="32"/>
        <v>23.75</v>
      </c>
    </row>
    <row r="59" spans="1:16">
      <c r="A59" s="48">
        <v>32</v>
      </c>
      <c r="B59" s="75" t="s">
        <v>71</v>
      </c>
      <c r="C59" s="48" t="s">
        <v>44</v>
      </c>
      <c r="D59" s="7">
        <v>2.4</v>
      </c>
      <c r="E59" s="7">
        <v>8.6999999999999993</v>
      </c>
      <c r="F59" s="8">
        <f t="shared" si="28"/>
        <v>11.1</v>
      </c>
      <c r="G59" s="7">
        <v>4.0999999999999996</v>
      </c>
      <c r="H59" s="7">
        <v>8.15</v>
      </c>
      <c r="I59" s="8">
        <f t="shared" si="29"/>
        <v>12.25</v>
      </c>
      <c r="J59" s="7">
        <v>4.4000000000000004</v>
      </c>
      <c r="K59" s="7">
        <v>8.0500000000000007</v>
      </c>
      <c r="L59" s="8">
        <f t="shared" si="30"/>
        <v>12.450000000000001</v>
      </c>
      <c r="M59" s="7">
        <v>4.3</v>
      </c>
      <c r="N59" s="7">
        <v>7.75</v>
      </c>
      <c r="O59" s="8">
        <f t="shared" si="31"/>
        <v>12.05</v>
      </c>
      <c r="P59" s="9">
        <f t="shared" si="32"/>
        <v>47.850000000000009</v>
      </c>
    </row>
    <row r="60" spans="1:16">
      <c r="A60" s="48">
        <v>33</v>
      </c>
      <c r="B60" s="75" t="s">
        <v>152</v>
      </c>
      <c r="C60" s="48" t="s">
        <v>44</v>
      </c>
      <c r="D60" s="7">
        <v>2.4</v>
      </c>
      <c r="E60" s="7">
        <v>9</v>
      </c>
      <c r="F60" s="8">
        <f t="shared" si="28"/>
        <v>11.4</v>
      </c>
      <c r="G60" s="7">
        <v>4.3</v>
      </c>
      <c r="H60" s="7">
        <v>8.4</v>
      </c>
      <c r="I60" s="8">
        <f t="shared" si="29"/>
        <v>12.7</v>
      </c>
      <c r="J60" s="7">
        <v>4.2</v>
      </c>
      <c r="K60" s="7">
        <v>8.75</v>
      </c>
      <c r="L60" s="8">
        <f t="shared" si="30"/>
        <v>12.95</v>
      </c>
      <c r="M60" s="7">
        <v>0</v>
      </c>
      <c r="N60" s="7">
        <v>0</v>
      </c>
      <c r="O60" s="8">
        <f t="shared" si="31"/>
        <v>0</v>
      </c>
      <c r="P60" s="9">
        <f t="shared" si="32"/>
        <v>37.049999999999997</v>
      </c>
    </row>
    <row r="61" spans="1:16">
      <c r="A61" s="48">
        <v>34</v>
      </c>
      <c r="B61" s="75" t="s">
        <v>153</v>
      </c>
      <c r="C61" s="48" t="s">
        <v>44</v>
      </c>
      <c r="D61" s="7">
        <v>2.4</v>
      </c>
      <c r="E61" s="7">
        <v>9.0500000000000007</v>
      </c>
      <c r="F61" s="8">
        <f t="shared" si="28"/>
        <v>11.450000000000001</v>
      </c>
      <c r="G61" s="7">
        <v>4.0999999999999996</v>
      </c>
      <c r="H61" s="7">
        <v>7.7</v>
      </c>
      <c r="I61" s="8">
        <f t="shared" si="29"/>
        <v>11.8</v>
      </c>
      <c r="J61" s="7">
        <v>4.5999999999999996</v>
      </c>
      <c r="K61" s="7">
        <v>8.0500000000000007</v>
      </c>
      <c r="L61" s="8">
        <f t="shared" si="30"/>
        <v>12.65</v>
      </c>
      <c r="M61" s="7">
        <v>4.3</v>
      </c>
      <c r="N61" s="7">
        <v>7.7</v>
      </c>
      <c r="O61" s="8">
        <f t="shared" si="31"/>
        <v>12</v>
      </c>
      <c r="P61" s="9">
        <f t="shared" si="32"/>
        <v>47.9</v>
      </c>
    </row>
    <row r="62" spans="1:16" ht="15.75" thickBot="1">
      <c r="A62" s="59"/>
      <c r="B62" s="60"/>
      <c r="C62" s="56"/>
      <c r="D62" s="7">
        <v>0</v>
      </c>
      <c r="E62" s="7">
        <v>0</v>
      </c>
      <c r="F62" s="8">
        <f t="shared" si="28"/>
        <v>0</v>
      </c>
      <c r="G62" s="7">
        <v>0</v>
      </c>
      <c r="H62" s="7">
        <v>0</v>
      </c>
      <c r="I62" s="8">
        <f t="shared" si="29"/>
        <v>0</v>
      </c>
      <c r="J62" s="7">
        <v>0</v>
      </c>
      <c r="K62" s="7">
        <v>0</v>
      </c>
      <c r="L62" s="8">
        <f t="shared" si="30"/>
        <v>0</v>
      </c>
      <c r="M62" s="7">
        <v>0</v>
      </c>
      <c r="N62" s="7">
        <v>0</v>
      </c>
      <c r="O62" s="8">
        <f t="shared" si="31"/>
        <v>0</v>
      </c>
      <c r="P62" s="9">
        <f t="shared" si="32"/>
        <v>0</v>
      </c>
    </row>
    <row r="63" spans="1:16" s="16" customFormat="1" ht="15" thickBot="1">
      <c r="A63" s="10"/>
      <c r="B63" s="11" t="s">
        <v>6</v>
      </c>
      <c r="C63" s="12" t="s">
        <v>18</v>
      </c>
      <c r="D63" s="22"/>
      <c r="E63" s="13" t="s">
        <v>0</v>
      </c>
      <c r="F63" s="23">
        <f>LARGE(F57:F62,1)+LARGE(F57:F62,2)+LARGE(F57:F62,3)</f>
        <v>34.200000000000003</v>
      </c>
      <c r="G63" s="22"/>
      <c r="H63" s="13" t="s">
        <v>1</v>
      </c>
      <c r="I63" s="23">
        <f>LARGE(I57:I62,1)+LARGE(I57:I62,2)+LARGE(I57:I62,3)</f>
        <v>37.049999999999997</v>
      </c>
      <c r="J63" s="22"/>
      <c r="K63" s="13" t="s">
        <v>2</v>
      </c>
      <c r="L63" s="23">
        <f>LARGE(L57:L62,1)+LARGE(L57:L62,2)+LARGE(L57:L62,3)</f>
        <v>38.549999999999997</v>
      </c>
      <c r="M63" s="13"/>
      <c r="N63" s="13" t="s">
        <v>3</v>
      </c>
      <c r="O63" s="14">
        <f>LARGE(O57:O62,1)+LARGE(O57:O62,2)+LARGE(O57:O62,3)</f>
        <v>37.099999999999994</v>
      </c>
      <c r="P63" s="15">
        <f t="shared" si="32"/>
        <v>146.89999999999998</v>
      </c>
    </row>
    <row r="64" spans="1:16" ht="15">
      <c r="D64" s="2"/>
      <c r="E64" s="3" t="s">
        <v>10</v>
      </c>
      <c r="F64" s="4"/>
      <c r="G64" s="2"/>
      <c r="H64" s="3" t="s">
        <v>11</v>
      </c>
      <c r="I64" s="4"/>
      <c r="J64" s="2"/>
      <c r="K64" s="3" t="s">
        <v>12</v>
      </c>
      <c r="L64" s="4"/>
      <c r="M64" s="2"/>
      <c r="N64" s="3" t="s">
        <v>13</v>
      </c>
      <c r="O64" s="4"/>
      <c r="P64" s="5" t="s">
        <v>14</v>
      </c>
    </row>
    <row r="65" spans="1:16" ht="15">
      <c r="A65" s="5" t="s">
        <v>8</v>
      </c>
      <c r="B65" s="5" t="s">
        <v>9</v>
      </c>
      <c r="C65" s="5" t="s">
        <v>17</v>
      </c>
      <c r="D65" s="6" t="s">
        <v>59</v>
      </c>
      <c r="E65" s="6" t="s">
        <v>60</v>
      </c>
      <c r="F65" s="5" t="s">
        <v>4</v>
      </c>
      <c r="G65" s="6" t="s">
        <v>59</v>
      </c>
      <c r="H65" s="6" t="s">
        <v>60</v>
      </c>
      <c r="I65" s="5" t="s">
        <v>4</v>
      </c>
      <c r="J65" s="6" t="s">
        <v>59</v>
      </c>
      <c r="K65" s="6" t="s">
        <v>60</v>
      </c>
      <c r="L65" s="5" t="s">
        <v>4</v>
      </c>
      <c r="M65" s="6" t="s">
        <v>59</v>
      </c>
      <c r="N65" s="6" t="s">
        <v>60</v>
      </c>
      <c r="O65" s="5" t="s">
        <v>4</v>
      </c>
      <c r="P65" s="5"/>
    </row>
    <row r="66" spans="1:16">
      <c r="A66" s="48">
        <v>35</v>
      </c>
      <c r="B66" s="75" t="s">
        <v>154</v>
      </c>
      <c r="C66" s="48" t="s">
        <v>48</v>
      </c>
      <c r="D66" s="7">
        <v>0</v>
      </c>
      <c r="E66" s="7">
        <v>0</v>
      </c>
      <c r="F66" s="8">
        <f t="shared" ref="F66:F71" si="33">D66+E66</f>
        <v>0</v>
      </c>
      <c r="G66" s="7">
        <v>4.0999999999999996</v>
      </c>
      <c r="H66" s="7">
        <v>7.55</v>
      </c>
      <c r="I66" s="8">
        <f t="shared" ref="I66:I71" si="34">G66+H66</f>
        <v>11.649999999999999</v>
      </c>
      <c r="J66" s="7">
        <v>3.8</v>
      </c>
      <c r="K66" s="7">
        <v>7.85</v>
      </c>
      <c r="L66" s="8">
        <f t="shared" ref="L66:L71" si="35">J66+K66</f>
        <v>11.649999999999999</v>
      </c>
      <c r="M66" s="7">
        <v>4.3</v>
      </c>
      <c r="N66" s="7">
        <v>8.1999999999999993</v>
      </c>
      <c r="O66" s="8">
        <f t="shared" ref="O66:O71" si="36">M66+N66</f>
        <v>12.5</v>
      </c>
      <c r="P66" s="9">
        <f t="shared" ref="P66:P72" si="37">F66+I66+L66+O66</f>
        <v>35.799999999999997</v>
      </c>
    </row>
    <row r="67" spans="1:16">
      <c r="A67" s="48">
        <v>36</v>
      </c>
      <c r="B67" s="75" t="s">
        <v>155</v>
      </c>
      <c r="C67" s="48" t="s">
        <v>48</v>
      </c>
      <c r="D67" s="7">
        <v>2.4</v>
      </c>
      <c r="E67" s="7">
        <v>9.1999999999999993</v>
      </c>
      <c r="F67" s="8">
        <f t="shared" si="33"/>
        <v>11.6</v>
      </c>
      <c r="G67" s="7">
        <v>4.0999999999999996</v>
      </c>
      <c r="H67" s="7">
        <v>7.35</v>
      </c>
      <c r="I67" s="8">
        <f t="shared" si="34"/>
        <v>11.45</v>
      </c>
      <c r="J67" s="7">
        <v>0</v>
      </c>
      <c r="K67" s="7">
        <v>0</v>
      </c>
      <c r="L67" s="8">
        <f t="shared" si="35"/>
        <v>0</v>
      </c>
      <c r="M67" s="7">
        <v>0</v>
      </c>
      <c r="N67" s="7">
        <v>0</v>
      </c>
      <c r="O67" s="8">
        <f t="shared" si="36"/>
        <v>0</v>
      </c>
      <c r="P67" s="9">
        <f t="shared" si="37"/>
        <v>23.049999999999997</v>
      </c>
    </row>
    <row r="68" spans="1:16">
      <c r="A68" s="48">
        <v>37</v>
      </c>
      <c r="B68" s="75" t="s">
        <v>156</v>
      </c>
      <c r="C68" s="48" t="s">
        <v>48</v>
      </c>
      <c r="D68" s="7">
        <v>2.4</v>
      </c>
      <c r="E68" s="7">
        <v>8.8000000000000007</v>
      </c>
      <c r="F68" s="8">
        <f t="shared" si="33"/>
        <v>11.200000000000001</v>
      </c>
      <c r="G68" s="7">
        <v>4.0999999999999996</v>
      </c>
      <c r="H68" s="7">
        <v>8.15</v>
      </c>
      <c r="I68" s="8">
        <f t="shared" si="34"/>
        <v>12.25</v>
      </c>
      <c r="J68" s="7">
        <v>4.2</v>
      </c>
      <c r="K68" s="7">
        <v>8</v>
      </c>
      <c r="L68" s="8">
        <f t="shared" si="35"/>
        <v>12.2</v>
      </c>
      <c r="M68" s="7">
        <v>4.3</v>
      </c>
      <c r="N68" s="7">
        <v>7.9</v>
      </c>
      <c r="O68" s="8">
        <f t="shared" si="36"/>
        <v>12.2</v>
      </c>
      <c r="P68" s="9">
        <f t="shared" si="37"/>
        <v>47.850000000000009</v>
      </c>
    </row>
    <row r="69" spans="1:16">
      <c r="A69" s="48">
        <v>38</v>
      </c>
      <c r="B69" s="75" t="s">
        <v>157</v>
      </c>
      <c r="C69" s="48" t="s">
        <v>48</v>
      </c>
      <c r="D69" s="7">
        <v>2.4</v>
      </c>
      <c r="E69" s="7">
        <v>9.35</v>
      </c>
      <c r="F69" s="8">
        <f t="shared" si="33"/>
        <v>11.75</v>
      </c>
      <c r="G69" s="7">
        <v>0</v>
      </c>
      <c r="H69" s="7">
        <v>0</v>
      </c>
      <c r="I69" s="8">
        <f t="shared" si="34"/>
        <v>0</v>
      </c>
      <c r="J69" s="7">
        <v>4</v>
      </c>
      <c r="K69" s="7">
        <v>7.4</v>
      </c>
      <c r="L69" s="8">
        <f t="shared" si="35"/>
        <v>11.4</v>
      </c>
      <c r="M69" s="7">
        <v>4.3</v>
      </c>
      <c r="N69" s="7">
        <v>8.0500000000000007</v>
      </c>
      <c r="O69" s="8">
        <f t="shared" si="36"/>
        <v>12.350000000000001</v>
      </c>
      <c r="P69" s="9">
        <f t="shared" si="37"/>
        <v>35.5</v>
      </c>
    </row>
    <row r="70" spans="1:16">
      <c r="A70" s="48">
        <v>39</v>
      </c>
      <c r="B70" s="75" t="s">
        <v>158</v>
      </c>
      <c r="C70" s="48" t="s">
        <v>48</v>
      </c>
      <c r="D70" s="7">
        <v>2.4</v>
      </c>
      <c r="E70" s="7">
        <v>8.6999999999999993</v>
      </c>
      <c r="F70" s="8">
        <f t="shared" si="33"/>
        <v>11.1</v>
      </c>
      <c r="G70" s="70">
        <v>4.0999999999999996</v>
      </c>
      <c r="H70" s="7">
        <v>7.95</v>
      </c>
      <c r="I70" s="8">
        <f t="shared" si="34"/>
        <v>12.05</v>
      </c>
      <c r="J70" s="7">
        <v>3.5</v>
      </c>
      <c r="K70" s="7">
        <v>6.4</v>
      </c>
      <c r="L70" s="8">
        <f t="shared" si="35"/>
        <v>9.9</v>
      </c>
      <c r="M70" s="7">
        <v>4.3</v>
      </c>
      <c r="N70" s="7">
        <v>8.25</v>
      </c>
      <c r="O70" s="8">
        <f t="shared" si="36"/>
        <v>12.55</v>
      </c>
      <c r="P70" s="9">
        <f t="shared" si="37"/>
        <v>45.599999999999994</v>
      </c>
    </row>
    <row r="71" spans="1:16" ht="15.75" thickBot="1">
      <c r="A71" s="59"/>
      <c r="B71" s="57"/>
      <c r="C71" s="59"/>
      <c r="D71" s="7">
        <v>0</v>
      </c>
      <c r="E71" s="7">
        <v>0</v>
      </c>
      <c r="F71" s="8">
        <f t="shared" si="33"/>
        <v>0</v>
      </c>
      <c r="G71" s="7">
        <v>0</v>
      </c>
      <c r="H71" s="7">
        <v>0</v>
      </c>
      <c r="I71" s="8">
        <f t="shared" si="34"/>
        <v>0</v>
      </c>
      <c r="J71" s="7">
        <v>0</v>
      </c>
      <c r="K71" s="7">
        <v>0</v>
      </c>
      <c r="L71" s="8">
        <f t="shared" si="35"/>
        <v>0</v>
      </c>
      <c r="M71" s="7">
        <v>0</v>
      </c>
      <c r="N71" s="7">
        <v>0</v>
      </c>
      <c r="O71" s="8">
        <f t="shared" si="36"/>
        <v>0</v>
      </c>
      <c r="P71" s="9">
        <f t="shared" si="37"/>
        <v>0</v>
      </c>
    </row>
    <row r="72" spans="1:16" ht="15" thickBot="1">
      <c r="A72" s="10"/>
      <c r="B72" s="11" t="s">
        <v>6</v>
      </c>
      <c r="C72" s="12" t="s">
        <v>18</v>
      </c>
      <c r="D72" s="22"/>
      <c r="E72" s="13" t="s">
        <v>0</v>
      </c>
      <c r="F72" s="23">
        <f>LARGE(F66:F71,1)+LARGE(F66:F71,2)+LARGE(F66:F71,3)</f>
        <v>34.550000000000004</v>
      </c>
      <c r="G72" s="22"/>
      <c r="H72" s="13" t="s">
        <v>1</v>
      </c>
      <c r="I72" s="23">
        <f>LARGE(I66:I71,1)+LARGE(I66:I71,2)+LARGE(I66:I71,3)</f>
        <v>35.950000000000003</v>
      </c>
      <c r="J72" s="22"/>
      <c r="K72" s="13" t="s">
        <v>2</v>
      </c>
      <c r="L72" s="23">
        <f>LARGE(L66:L71,1)+LARGE(L66:L71,2)+LARGE(L66:L71,3)</f>
        <v>35.25</v>
      </c>
      <c r="M72" s="13"/>
      <c r="N72" s="13" t="s">
        <v>3</v>
      </c>
      <c r="O72" s="14">
        <f>LARGE(O66:O71,1)+LARGE(O66:O71,2)+LARGE(O66:O71,3)</f>
        <v>37.400000000000006</v>
      </c>
      <c r="P72" s="15">
        <f t="shared" si="37"/>
        <v>143.15</v>
      </c>
    </row>
    <row r="73" spans="1:16" ht="15">
      <c r="D73" s="2"/>
      <c r="E73" s="3" t="s">
        <v>10</v>
      </c>
      <c r="F73" s="4"/>
      <c r="G73" s="2"/>
      <c r="H73" s="3" t="s">
        <v>11</v>
      </c>
      <c r="I73" s="4"/>
      <c r="J73" s="2"/>
      <c r="K73" s="3" t="s">
        <v>12</v>
      </c>
      <c r="L73" s="4"/>
      <c r="M73" s="2"/>
      <c r="N73" s="3" t="s">
        <v>13</v>
      </c>
      <c r="O73" s="4"/>
      <c r="P73" s="5" t="s">
        <v>14</v>
      </c>
    </row>
    <row r="74" spans="1:16" ht="15">
      <c r="A74" s="5" t="s">
        <v>8</v>
      </c>
      <c r="B74" s="5" t="s">
        <v>9</v>
      </c>
      <c r="C74" s="5" t="s">
        <v>17</v>
      </c>
      <c r="D74" s="6" t="s">
        <v>59</v>
      </c>
      <c r="E74" s="6" t="s">
        <v>60</v>
      </c>
      <c r="F74" s="5" t="s">
        <v>4</v>
      </c>
      <c r="G74" s="6" t="s">
        <v>59</v>
      </c>
      <c r="H74" s="6" t="s">
        <v>60</v>
      </c>
      <c r="I74" s="5" t="s">
        <v>4</v>
      </c>
      <c r="J74" s="6" t="s">
        <v>59</v>
      </c>
      <c r="K74" s="6" t="s">
        <v>60</v>
      </c>
      <c r="L74" s="5" t="s">
        <v>4</v>
      </c>
      <c r="M74" s="6" t="s">
        <v>59</v>
      </c>
      <c r="N74" s="6" t="s">
        <v>60</v>
      </c>
      <c r="O74" s="5" t="s">
        <v>4</v>
      </c>
      <c r="P74" s="5"/>
    </row>
    <row r="75" spans="1:16">
      <c r="A75" s="24">
        <v>40</v>
      </c>
      <c r="B75" s="91" t="s">
        <v>159</v>
      </c>
      <c r="C75" s="24" t="s">
        <v>160</v>
      </c>
      <c r="D75" s="7">
        <v>2.4</v>
      </c>
      <c r="E75" s="7">
        <v>8.4499999999999993</v>
      </c>
      <c r="F75" s="8">
        <f t="shared" ref="F75:F80" si="38">D75+E75</f>
        <v>10.85</v>
      </c>
      <c r="G75" s="7">
        <v>0</v>
      </c>
      <c r="H75" s="7">
        <v>0</v>
      </c>
      <c r="I75" s="8">
        <f t="shared" ref="I75:I80" si="39">G75+H75</f>
        <v>0</v>
      </c>
      <c r="J75" s="7">
        <v>3.8</v>
      </c>
      <c r="K75" s="7">
        <v>7.85</v>
      </c>
      <c r="L75" s="8">
        <f t="shared" ref="L75:L80" si="40">J75+K75</f>
        <v>11.649999999999999</v>
      </c>
      <c r="M75" s="7">
        <v>4.3</v>
      </c>
      <c r="N75" s="7">
        <v>7.85</v>
      </c>
      <c r="O75" s="8">
        <f t="shared" ref="O75:O80" si="41">M75+N75</f>
        <v>12.149999999999999</v>
      </c>
      <c r="P75" s="9">
        <f t="shared" ref="P75:P81" si="42">F75+I75+L75+O75</f>
        <v>34.65</v>
      </c>
    </row>
    <row r="76" spans="1:16">
      <c r="A76" s="24">
        <v>41</v>
      </c>
      <c r="B76" s="91" t="s">
        <v>161</v>
      </c>
      <c r="C76" s="24" t="s">
        <v>160</v>
      </c>
      <c r="D76" s="7">
        <v>2.4</v>
      </c>
      <c r="E76" s="7">
        <v>8.3000000000000007</v>
      </c>
      <c r="F76" s="8">
        <f t="shared" si="38"/>
        <v>10.700000000000001</v>
      </c>
      <c r="G76" s="7">
        <v>3.5</v>
      </c>
      <c r="H76" s="7">
        <v>6.5</v>
      </c>
      <c r="I76" s="8">
        <f t="shared" si="39"/>
        <v>10</v>
      </c>
      <c r="J76" s="7">
        <v>0</v>
      </c>
      <c r="K76" s="7">
        <v>0</v>
      </c>
      <c r="L76" s="8">
        <f t="shared" si="40"/>
        <v>0</v>
      </c>
      <c r="M76" s="7">
        <v>4.3</v>
      </c>
      <c r="N76" s="7">
        <v>8.5</v>
      </c>
      <c r="O76" s="8">
        <f t="shared" si="41"/>
        <v>12.8</v>
      </c>
      <c r="P76" s="9">
        <f t="shared" si="42"/>
        <v>33.5</v>
      </c>
    </row>
    <row r="77" spans="1:16">
      <c r="A77" s="24">
        <v>42</v>
      </c>
      <c r="B77" s="91" t="s">
        <v>162</v>
      </c>
      <c r="C77" s="24" t="s">
        <v>160</v>
      </c>
      <c r="D77" s="7">
        <v>2.4</v>
      </c>
      <c r="E77" s="7">
        <v>8.25</v>
      </c>
      <c r="F77" s="8">
        <f t="shared" si="38"/>
        <v>10.65</v>
      </c>
      <c r="G77" s="7">
        <v>3.9</v>
      </c>
      <c r="H77" s="7">
        <v>8.15</v>
      </c>
      <c r="I77" s="8">
        <f t="shared" si="39"/>
        <v>12.05</v>
      </c>
      <c r="J77" s="7">
        <v>4.0999999999999996</v>
      </c>
      <c r="K77" s="7">
        <v>7.2</v>
      </c>
      <c r="L77" s="8">
        <f t="shared" si="40"/>
        <v>11.3</v>
      </c>
      <c r="M77" s="7">
        <v>0</v>
      </c>
      <c r="N77" s="7">
        <v>0</v>
      </c>
      <c r="O77" s="8">
        <f t="shared" si="41"/>
        <v>0</v>
      </c>
      <c r="P77" s="9">
        <f t="shared" si="42"/>
        <v>34</v>
      </c>
    </row>
    <row r="78" spans="1:16">
      <c r="A78" s="24">
        <v>43</v>
      </c>
      <c r="B78" s="91" t="s">
        <v>163</v>
      </c>
      <c r="C78" s="24" t="s">
        <v>160</v>
      </c>
      <c r="D78" s="7">
        <v>2.4</v>
      </c>
      <c r="E78" s="7">
        <v>8.3000000000000007</v>
      </c>
      <c r="F78" s="8">
        <f t="shared" si="38"/>
        <v>10.700000000000001</v>
      </c>
      <c r="G78" s="7">
        <v>4.0999999999999996</v>
      </c>
      <c r="H78" s="7">
        <v>6.45</v>
      </c>
      <c r="I78" s="8">
        <f t="shared" si="39"/>
        <v>10.55</v>
      </c>
      <c r="J78" s="7">
        <v>3.8</v>
      </c>
      <c r="K78" s="7">
        <v>8.35</v>
      </c>
      <c r="L78" s="8">
        <f t="shared" si="40"/>
        <v>12.149999999999999</v>
      </c>
      <c r="M78" s="7">
        <v>4.3</v>
      </c>
      <c r="N78" s="7">
        <v>6.65</v>
      </c>
      <c r="O78" s="8">
        <f t="shared" si="41"/>
        <v>10.95</v>
      </c>
      <c r="P78" s="9">
        <f t="shared" si="42"/>
        <v>44.349999999999994</v>
      </c>
    </row>
    <row r="79" spans="1:16">
      <c r="A79" s="24">
        <v>44</v>
      </c>
      <c r="B79" s="91" t="s">
        <v>164</v>
      </c>
      <c r="C79" s="24" t="s">
        <v>160</v>
      </c>
      <c r="D79" s="7">
        <v>0</v>
      </c>
      <c r="E79" s="7">
        <v>0</v>
      </c>
      <c r="F79" s="8">
        <f t="shared" si="38"/>
        <v>0</v>
      </c>
      <c r="G79" s="7">
        <v>4.0999999999999996</v>
      </c>
      <c r="H79" s="7">
        <v>7.05</v>
      </c>
      <c r="I79" s="8">
        <f t="shared" si="39"/>
        <v>11.149999999999999</v>
      </c>
      <c r="J79" s="7">
        <v>3.7</v>
      </c>
      <c r="K79" s="7">
        <v>6.8</v>
      </c>
      <c r="L79" s="8">
        <f t="shared" si="40"/>
        <v>10.5</v>
      </c>
      <c r="M79" s="7">
        <v>4.0999999999999996</v>
      </c>
      <c r="N79" s="7">
        <v>7.6</v>
      </c>
      <c r="O79" s="8">
        <f t="shared" si="41"/>
        <v>11.7</v>
      </c>
      <c r="P79" s="9">
        <f t="shared" si="42"/>
        <v>33.349999999999994</v>
      </c>
    </row>
    <row r="80" spans="1:16" ht="15.75" thickBot="1">
      <c r="A80" s="59"/>
      <c r="B80" s="58"/>
      <c r="C80" s="59"/>
      <c r="D80" s="7">
        <v>0</v>
      </c>
      <c r="E80" s="7">
        <v>0</v>
      </c>
      <c r="F80" s="8">
        <f t="shared" si="38"/>
        <v>0</v>
      </c>
      <c r="G80" s="7">
        <v>0</v>
      </c>
      <c r="H80" s="7">
        <v>0</v>
      </c>
      <c r="I80" s="8">
        <f t="shared" si="39"/>
        <v>0</v>
      </c>
      <c r="J80" s="7">
        <v>0</v>
      </c>
      <c r="K80" s="7">
        <v>0</v>
      </c>
      <c r="L80" s="8">
        <f t="shared" si="40"/>
        <v>0</v>
      </c>
      <c r="M80" s="7">
        <v>0</v>
      </c>
      <c r="N80" s="7">
        <v>0</v>
      </c>
      <c r="O80" s="8">
        <f t="shared" si="41"/>
        <v>0</v>
      </c>
      <c r="P80" s="9">
        <f t="shared" si="42"/>
        <v>0</v>
      </c>
    </row>
    <row r="81" spans="1:16" ht="15" thickBot="1">
      <c r="A81" s="10"/>
      <c r="B81" s="11" t="s">
        <v>6</v>
      </c>
      <c r="C81" s="12" t="s">
        <v>18</v>
      </c>
      <c r="D81" s="22"/>
      <c r="E81" s="13" t="s">
        <v>0</v>
      </c>
      <c r="F81" s="23">
        <f>LARGE(F75:F80,1)+LARGE(F75:F80,2)+LARGE(F75:F80,3)</f>
        <v>32.25</v>
      </c>
      <c r="G81" s="22"/>
      <c r="H81" s="13" t="s">
        <v>1</v>
      </c>
      <c r="I81" s="23">
        <f>LARGE(I75:I80,1)+LARGE(I75:I80,2)+LARGE(I75:I80,3)</f>
        <v>33.75</v>
      </c>
      <c r="J81" s="22"/>
      <c r="K81" s="13" t="s">
        <v>2</v>
      </c>
      <c r="L81" s="23">
        <f>LARGE(L75:L80,1)+LARGE(L75:L80,2)+LARGE(L75:L80,3)</f>
        <v>35.099999999999994</v>
      </c>
      <c r="M81" s="13"/>
      <c r="N81" s="13" t="s">
        <v>3</v>
      </c>
      <c r="O81" s="14">
        <f>LARGE(O75:O80,1)+LARGE(O75:O80,2)+LARGE(O75:O80,3)</f>
        <v>36.65</v>
      </c>
      <c r="P81" s="15">
        <f t="shared" si="42"/>
        <v>137.75</v>
      </c>
    </row>
    <row r="82" spans="1:16" ht="15">
      <c r="D82" s="2"/>
      <c r="E82" s="3" t="s">
        <v>10</v>
      </c>
      <c r="F82" s="4"/>
      <c r="G82" s="2"/>
      <c r="H82" s="3" t="s">
        <v>11</v>
      </c>
      <c r="I82" s="4"/>
      <c r="J82" s="2"/>
      <c r="K82" s="3" t="s">
        <v>12</v>
      </c>
      <c r="L82" s="4"/>
      <c r="M82" s="2"/>
      <c r="N82" s="3" t="s">
        <v>13</v>
      </c>
      <c r="O82" s="4"/>
      <c r="P82" s="5" t="s">
        <v>14</v>
      </c>
    </row>
    <row r="83" spans="1:16" ht="15">
      <c r="A83" s="5" t="s">
        <v>8</v>
      </c>
      <c r="B83" s="5" t="s">
        <v>9</v>
      </c>
      <c r="C83" s="5" t="s">
        <v>17</v>
      </c>
      <c r="D83" s="6" t="s">
        <v>59</v>
      </c>
      <c r="E83" s="6" t="s">
        <v>60</v>
      </c>
      <c r="F83" s="5" t="s">
        <v>4</v>
      </c>
      <c r="G83" s="6" t="s">
        <v>59</v>
      </c>
      <c r="H83" s="6" t="s">
        <v>60</v>
      </c>
      <c r="I83" s="5" t="s">
        <v>4</v>
      </c>
      <c r="J83" s="6" t="s">
        <v>59</v>
      </c>
      <c r="K83" s="6" t="s">
        <v>60</v>
      </c>
      <c r="L83" s="5" t="s">
        <v>4</v>
      </c>
      <c r="M83" s="6" t="s">
        <v>59</v>
      </c>
      <c r="N83" s="6" t="s">
        <v>60</v>
      </c>
      <c r="O83" s="5" t="s">
        <v>4</v>
      </c>
      <c r="P83" s="5"/>
    </row>
    <row r="84" spans="1:16" ht="15">
      <c r="A84" s="24">
        <v>45</v>
      </c>
      <c r="B84" s="93" t="s">
        <v>165</v>
      </c>
      <c r="C84" s="24" t="s">
        <v>166</v>
      </c>
      <c r="D84" s="7">
        <v>0</v>
      </c>
      <c r="E84" s="7">
        <v>0</v>
      </c>
      <c r="F84" s="8">
        <f t="shared" ref="F84:F89" si="43">D84+E84</f>
        <v>0</v>
      </c>
      <c r="G84" s="7">
        <v>0</v>
      </c>
      <c r="H84" s="7">
        <v>0</v>
      </c>
      <c r="I84" s="8">
        <f t="shared" ref="I84:I89" si="44">G84+H84</f>
        <v>0</v>
      </c>
      <c r="J84" s="7">
        <v>0</v>
      </c>
      <c r="K84" s="7">
        <v>0</v>
      </c>
      <c r="L84" s="8">
        <f t="shared" ref="L84:L89" si="45">J84+K84</f>
        <v>0</v>
      </c>
      <c r="M84" s="7">
        <v>0</v>
      </c>
      <c r="N84" s="7">
        <v>0</v>
      </c>
      <c r="O84" s="8">
        <f t="shared" ref="O84:O89" si="46">M84+N84</f>
        <v>0</v>
      </c>
      <c r="P84" s="9">
        <f t="shared" ref="P84:P90" si="47">F84+I84+L84+O84</f>
        <v>0</v>
      </c>
    </row>
    <row r="85" spans="1:16" ht="15">
      <c r="A85" s="24">
        <v>46</v>
      </c>
      <c r="B85" s="93" t="s">
        <v>167</v>
      </c>
      <c r="C85" s="24" t="s">
        <v>166</v>
      </c>
      <c r="D85" s="7">
        <v>2.4</v>
      </c>
      <c r="E85" s="7">
        <v>8.6999999999999993</v>
      </c>
      <c r="F85" s="8">
        <f t="shared" si="43"/>
        <v>11.1</v>
      </c>
      <c r="G85" s="7">
        <v>3.8</v>
      </c>
      <c r="H85" s="7">
        <v>8.1</v>
      </c>
      <c r="I85" s="8">
        <f t="shared" si="44"/>
        <v>11.899999999999999</v>
      </c>
      <c r="J85" s="7">
        <v>4.8</v>
      </c>
      <c r="K85" s="7">
        <v>8.35</v>
      </c>
      <c r="L85" s="8">
        <f t="shared" si="45"/>
        <v>13.149999999999999</v>
      </c>
      <c r="M85" s="7">
        <v>4.3</v>
      </c>
      <c r="N85" s="7">
        <v>7.7</v>
      </c>
      <c r="O85" s="8">
        <f t="shared" si="46"/>
        <v>12</v>
      </c>
      <c r="P85" s="9">
        <f t="shared" si="47"/>
        <v>48.15</v>
      </c>
    </row>
    <row r="86" spans="1:16" ht="15">
      <c r="A86" s="24">
        <v>47</v>
      </c>
      <c r="B86" s="93" t="s">
        <v>168</v>
      </c>
      <c r="C86" s="24" t="s">
        <v>166</v>
      </c>
      <c r="D86" s="7">
        <v>2.4</v>
      </c>
      <c r="E86" s="7">
        <v>8.4</v>
      </c>
      <c r="F86" s="8">
        <f t="shared" si="43"/>
        <v>10.8</v>
      </c>
      <c r="G86" s="7">
        <v>3.6</v>
      </c>
      <c r="H86" s="7">
        <v>7.2</v>
      </c>
      <c r="I86" s="8">
        <f t="shared" si="44"/>
        <v>10.8</v>
      </c>
      <c r="J86" s="7">
        <v>3.4</v>
      </c>
      <c r="K86" s="7">
        <v>7.15</v>
      </c>
      <c r="L86" s="8">
        <f t="shared" si="45"/>
        <v>10.55</v>
      </c>
      <c r="M86" s="7">
        <v>4.3</v>
      </c>
      <c r="N86" s="7">
        <v>7.7</v>
      </c>
      <c r="O86" s="8">
        <f t="shared" si="46"/>
        <v>12</v>
      </c>
      <c r="P86" s="9">
        <f t="shared" si="47"/>
        <v>44.150000000000006</v>
      </c>
    </row>
    <row r="87" spans="1:16" ht="15">
      <c r="A87" s="24">
        <v>48</v>
      </c>
      <c r="B87" s="93" t="s">
        <v>68</v>
      </c>
      <c r="C87" s="24" t="s">
        <v>166</v>
      </c>
      <c r="D87" s="7">
        <v>2.4</v>
      </c>
      <c r="E87" s="7">
        <v>8.8000000000000007</v>
      </c>
      <c r="F87" s="8">
        <f t="shared" si="43"/>
        <v>11.200000000000001</v>
      </c>
      <c r="G87" s="7">
        <v>3.8</v>
      </c>
      <c r="H87" s="7">
        <v>8</v>
      </c>
      <c r="I87" s="8">
        <f t="shared" si="44"/>
        <v>11.8</v>
      </c>
      <c r="J87" s="7">
        <v>4.4000000000000004</v>
      </c>
      <c r="K87" s="7">
        <v>8.65</v>
      </c>
      <c r="L87" s="8">
        <f t="shared" si="45"/>
        <v>13.05</v>
      </c>
      <c r="M87" s="7">
        <v>4.3</v>
      </c>
      <c r="N87" s="7">
        <v>8</v>
      </c>
      <c r="O87" s="8">
        <f t="shared" si="46"/>
        <v>12.3</v>
      </c>
      <c r="P87" s="9">
        <f t="shared" si="47"/>
        <v>48.349999999999994</v>
      </c>
    </row>
    <row r="88" spans="1:16" ht="15">
      <c r="A88" s="24">
        <v>49</v>
      </c>
      <c r="B88" s="93" t="s">
        <v>169</v>
      </c>
      <c r="C88" s="24" t="s">
        <v>166</v>
      </c>
      <c r="D88" s="7">
        <v>2.4</v>
      </c>
      <c r="E88" s="7">
        <v>8.85</v>
      </c>
      <c r="F88" s="8">
        <f t="shared" si="43"/>
        <v>11.25</v>
      </c>
      <c r="G88" s="7">
        <v>3.6</v>
      </c>
      <c r="H88" s="7">
        <v>8.25</v>
      </c>
      <c r="I88" s="8">
        <f t="shared" si="44"/>
        <v>11.85</v>
      </c>
      <c r="J88" s="7">
        <v>4.3</v>
      </c>
      <c r="K88" s="7">
        <v>7.5</v>
      </c>
      <c r="L88" s="8">
        <f t="shared" si="45"/>
        <v>11.8</v>
      </c>
      <c r="M88" s="7">
        <v>4.3</v>
      </c>
      <c r="N88" s="7">
        <v>7.9</v>
      </c>
      <c r="O88" s="8">
        <f t="shared" si="46"/>
        <v>12.2</v>
      </c>
      <c r="P88" s="9">
        <f t="shared" si="47"/>
        <v>47.100000000000009</v>
      </c>
    </row>
    <row r="89" spans="1:16" ht="15.75" thickBot="1">
      <c r="A89" s="59"/>
      <c r="B89" s="57"/>
      <c r="C89" s="56"/>
      <c r="D89" s="7">
        <v>0</v>
      </c>
      <c r="E89" s="7">
        <v>0</v>
      </c>
      <c r="F89" s="8">
        <f t="shared" si="43"/>
        <v>0</v>
      </c>
      <c r="G89" s="7">
        <v>0</v>
      </c>
      <c r="H89" s="7">
        <v>0</v>
      </c>
      <c r="I89" s="8">
        <f t="shared" si="44"/>
        <v>0</v>
      </c>
      <c r="J89" s="7">
        <v>0</v>
      </c>
      <c r="K89" s="7">
        <v>0</v>
      </c>
      <c r="L89" s="8">
        <f t="shared" si="45"/>
        <v>0</v>
      </c>
      <c r="M89" s="7">
        <v>0</v>
      </c>
      <c r="N89" s="7">
        <v>0</v>
      </c>
      <c r="O89" s="8">
        <f t="shared" si="46"/>
        <v>0</v>
      </c>
      <c r="P89" s="9">
        <f t="shared" si="47"/>
        <v>0</v>
      </c>
    </row>
    <row r="90" spans="1:16" ht="15" thickBot="1">
      <c r="A90" s="10"/>
      <c r="B90" s="11" t="s">
        <v>6</v>
      </c>
      <c r="C90" s="12" t="s">
        <v>18</v>
      </c>
      <c r="D90" s="22"/>
      <c r="E90" s="13" t="s">
        <v>0</v>
      </c>
      <c r="F90" s="23">
        <f>LARGE(F84:F89,1)+LARGE(F84:F89,2)+LARGE(F84:F89,3)</f>
        <v>33.550000000000004</v>
      </c>
      <c r="G90" s="22"/>
      <c r="H90" s="13" t="s">
        <v>1</v>
      </c>
      <c r="I90" s="23">
        <f>LARGE(I84:I89,1)+LARGE(I84:I89,2)+LARGE(I84:I89,3)</f>
        <v>35.549999999999997</v>
      </c>
      <c r="J90" s="22"/>
      <c r="K90" s="13" t="s">
        <v>2</v>
      </c>
      <c r="L90" s="23">
        <f>LARGE(L84:L89,1)+LARGE(L84:L89,2)+LARGE(L84:L89,3)</f>
        <v>38</v>
      </c>
      <c r="M90" s="13"/>
      <c r="N90" s="13" t="s">
        <v>3</v>
      </c>
      <c r="O90" s="14">
        <f>LARGE(O84:O89,1)+LARGE(O84:O89,2)+LARGE(O84:O89,3)</f>
        <v>36.5</v>
      </c>
      <c r="P90" s="15">
        <f t="shared" si="47"/>
        <v>143.6</v>
      </c>
    </row>
    <row r="91" spans="1:16" ht="15">
      <c r="D91" s="2"/>
      <c r="E91" s="3" t="s">
        <v>10</v>
      </c>
      <c r="F91" s="4"/>
      <c r="G91" s="2"/>
      <c r="H91" s="3" t="s">
        <v>11</v>
      </c>
      <c r="I91" s="4"/>
      <c r="J91" s="2"/>
      <c r="K91" s="3" t="s">
        <v>12</v>
      </c>
      <c r="L91" s="4"/>
      <c r="M91" s="2"/>
      <c r="N91" s="3" t="s">
        <v>13</v>
      </c>
      <c r="O91" s="4"/>
      <c r="P91" s="5" t="s">
        <v>14</v>
      </c>
    </row>
    <row r="92" spans="1:16" ht="15">
      <c r="A92" s="5" t="s">
        <v>8</v>
      </c>
      <c r="B92" s="5" t="s">
        <v>9</v>
      </c>
      <c r="C92" s="5" t="s">
        <v>17</v>
      </c>
      <c r="D92" s="6" t="s">
        <v>59</v>
      </c>
      <c r="E92" s="6" t="s">
        <v>60</v>
      </c>
      <c r="F92" s="5" t="s">
        <v>4</v>
      </c>
      <c r="G92" s="6" t="s">
        <v>59</v>
      </c>
      <c r="H92" s="6" t="s">
        <v>60</v>
      </c>
      <c r="I92" s="5" t="s">
        <v>4</v>
      </c>
      <c r="J92" s="6" t="s">
        <v>59</v>
      </c>
      <c r="K92" s="6" t="s">
        <v>60</v>
      </c>
      <c r="L92" s="5" t="s">
        <v>4</v>
      </c>
      <c r="M92" s="6" t="s">
        <v>59</v>
      </c>
      <c r="N92" s="6" t="s">
        <v>60</v>
      </c>
      <c r="O92" s="5" t="s">
        <v>4</v>
      </c>
      <c r="P92" s="5"/>
    </row>
    <row r="93" spans="1:16">
      <c r="A93" s="24">
        <v>50</v>
      </c>
      <c r="B93" s="91" t="s">
        <v>170</v>
      </c>
      <c r="C93" s="24" t="s">
        <v>171</v>
      </c>
      <c r="D93" s="7">
        <v>2.4</v>
      </c>
      <c r="E93" s="7">
        <v>9.25</v>
      </c>
      <c r="F93" s="8">
        <f t="shared" ref="F93:F98" si="48">D93+E93</f>
        <v>11.65</v>
      </c>
      <c r="G93" s="7">
        <v>4.0999999999999996</v>
      </c>
      <c r="H93" s="7">
        <v>8.1999999999999993</v>
      </c>
      <c r="I93" s="8">
        <f t="shared" ref="I93:I98" si="49">G93+H93</f>
        <v>12.299999999999999</v>
      </c>
      <c r="J93" s="7">
        <v>0</v>
      </c>
      <c r="K93" s="7">
        <v>0</v>
      </c>
      <c r="L93" s="8">
        <f t="shared" ref="L93:L98" si="50">J93+K93</f>
        <v>0</v>
      </c>
      <c r="M93" s="7">
        <v>4.3</v>
      </c>
      <c r="N93" s="7">
        <v>8.15</v>
      </c>
      <c r="O93" s="8">
        <f t="shared" ref="O93:O98" si="51">M93+N93</f>
        <v>12.45</v>
      </c>
      <c r="P93" s="9">
        <f t="shared" ref="P93:P99" si="52">F93+I93+L93+O93</f>
        <v>36.4</v>
      </c>
    </row>
    <row r="94" spans="1:16">
      <c r="A94" s="24">
        <v>51</v>
      </c>
      <c r="B94" s="91" t="s">
        <v>172</v>
      </c>
      <c r="C94" s="24" t="s">
        <v>171</v>
      </c>
      <c r="D94" s="7">
        <v>2.4</v>
      </c>
      <c r="E94" s="7">
        <v>9.25</v>
      </c>
      <c r="F94" s="8">
        <f t="shared" si="48"/>
        <v>11.65</v>
      </c>
      <c r="G94" s="7">
        <v>4.0999999999999996</v>
      </c>
      <c r="H94" s="7">
        <v>8.35</v>
      </c>
      <c r="I94" s="8">
        <f t="shared" si="49"/>
        <v>12.45</v>
      </c>
      <c r="J94" s="7">
        <v>4.5999999999999996</v>
      </c>
      <c r="K94" s="7">
        <v>8.85</v>
      </c>
      <c r="L94" s="8">
        <f t="shared" si="50"/>
        <v>13.45</v>
      </c>
      <c r="M94" s="7">
        <v>4.3</v>
      </c>
      <c r="N94" s="7">
        <v>8.8000000000000007</v>
      </c>
      <c r="O94" s="8">
        <f t="shared" si="51"/>
        <v>13.100000000000001</v>
      </c>
      <c r="P94" s="9">
        <f t="shared" si="52"/>
        <v>50.65</v>
      </c>
    </row>
    <row r="95" spans="1:16">
      <c r="A95" s="24">
        <v>52</v>
      </c>
      <c r="B95" s="91" t="s">
        <v>173</v>
      </c>
      <c r="C95" s="24" t="s">
        <v>171</v>
      </c>
      <c r="D95" s="7">
        <v>2.4</v>
      </c>
      <c r="E95" s="7">
        <v>8.6999999999999993</v>
      </c>
      <c r="F95" s="8">
        <f t="shared" si="48"/>
        <v>11.1</v>
      </c>
      <c r="G95" s="7">
        <v>4.0999999999999996</v>
      </c>
      <c r="H95" s="7">
        <v>7.85</v>
      </c>
      <c r="I95" s="8">
        <f t="shared" si="49"/>
        <v>11.95</v>
      </c>
      <c r="J95" s="7">
        <v>4.8</v>
      </c>
      <c r="K95" s="7">
        <v>7.9</v>
      </c>
      <c r="L95" s="8">
        <f t="shared" si="50"/>
        <v>12.7</v>
      </c>
      <c r="M95" s="7">
        <v>4.3</v>
      </c>
      <c r="N95" s="7">
        <v>8.5500000000000007</v>
      </c>
      <c r="O95" s="8">
        <f t="shared" si="51"/>
        <v>12.850000000000001</v>
      </c>
      <c r="P95" s="9">
        <f t="shared" si="52"/>
        <v>48.6</v>
      </c>
    </row>
    <row r="96" spans="1:16">
      <c r="A96" s="24">
        <v>53</v>
      </c>
      <c r="B96" s="91" t="s">
        <v>174</v>
      </c>
      <c r="C96" s="24" t="s">
        <v>171</v>
      </c>
      <c r="D96" s="7">
        <v>0</v>
      </c>
      <c r="E96" s="7">
        <v>0</v>
      </c>
      <c r="F96" s="8">
        <v>0</v>
      </c>
      <c r="G96" s="7">
        <v>4.0999999999999996</v>
      </c>
      <c r="H96" s="7">
        <v>7.95</v>
      </c>
      <c r="I96" s="8">
        <v>12.05</v>
      </c>
      <c r="J96" s="7">
        <v>4.8</v>
      </c>
      <c r="K96" s="7">
        <v>7.8</v>
      </c>
      <c r="L96" s="8">
        <f t="shared" si="50"/>
        <v>12.6</v>
      </c>
      <c r="M96" s="7">
        <v>0</v>
      </c>
      <c r="N96" s="7">
        <v>0</v>
      </c>
      <c r="O96" s="8">
        <f t="shared" si="51"/>
        <v>0</v>
      </c>
      <c r="P96" s="9">
        <f t="shared" si="52"/>
        <v>24.65</v>
      </c>
    </row>
    <row r="97" spans="1:16">
      <c r="A97" s="24">
        <v>54</v>
      </c>
      <c r="B97" s="91" t="s">
        <v>175</v>
      </c>
      <c r="C97" s="24" t="s">
        <v>171</v>
      </c>
      <c r="D97" s="7">
        <v>2.4</v>
      </c>
      <c r="E97" s="7">
        <v>9.15</v>
      </c>
      <c r="F97" s="8">
        <f t="shared" si="48"/>
        <v>11.55</v>
      </c>
      <c r="G97" s="7">
        <v>0</v>
      </c>
      <c r="H97" s="7">
        <v>0</v>
      </c>
      <c r="I97" s="8">
        <f t="shared" si="49"/>
        <v>0</v>
      </c>
      <c r="J97" s="7">
        <v>4.0999999999999996</v>
      </c>
      <c r="K97" s="7">
        <v>5.75</v>
      </c>
      <c r="L97" s="8">
        <f t="shared" si="50"/>
        <v>9.85</v>
      </c>
      <c r="M97" s="7">
        <v>4.3</v>
      </c>
      <c r="N97" s="7">
        <v>7.55</v>
      </c>
      <c r="O97" s="8">
        <f t="shared" si="51"/>
        <v>11.85</v>
      </c>
      <c r="P97" s="9">
        <f t="shared" si="52"/>
        <v>33.25</v>
      </c>
    </row>
    <row r="98" spans="1:16" ht="15.75" thickBot="1">
      <c r="A98" s="59"/>
      <c r="B98" s="60"/>
      <c r="C98" s="59"/>
      <c r="D98" s="7">
        <v>0</v>
      </c>
      <c r="E98" s="7">
        <v>0</v>
      </c>
      <c r="F98" s="8">
        <f t="shared" si="48"/>
        <v>0</v>
      </c>
      <c r="G98" s="7">
        <v>0</v>
      </c>
      <c r="H98" s="7">
        <v>0</v>
      </c>
      <c r="I98" s="8">
        <f t="shared" si="49"/>
        <v>0</v>
      </c>
      <c r="J98" s="7">
        <v>0</v>
      </c>
      <c r="K98" s="7">
        <v>0</v>
      </c>
      <c r="L98" s="8">
        <f t="shared" si="50"/>
        <v>0</v>
      </c>
      <c r="M98" s="7">
        <v>0</v>
      </c>
      <c r="N98" s="7">
        <v>0</v>
      </c>
      <c r="O98" s="8">
        <f t="shared" si="51"/>
        <v>0</v>
      </c>
      <c r="P98" s="9">
        <f t="shared" si="52"/>
        <v>0</v>
      </c>
    </row>
    <row r="99" spans="1:16" ht="15" thickBot="1">
      <c r="A99" s="10"/>
      <c r="B99" s="11" t="s">
        <v>6</v>
      </c>
      <c r="C99" s="12" t="s">
        <v>18</v>
      </c>
      <c r="D99" s="22"/>
      <c r="E99" s="13" t="s">
        <v>0</v>
      </c>
      <c r="F99" s="23">
        <f>LARGE(F93:F98,1)+LARGE(F93:F98,2)+LARGE(F93:F98,3)</f>
        <v>34.85</v>
      </c>
      <c r="G99" s="22"/>
      <c r="H99" s="13" t="s">
        <v>1</v>
      </c>
      <c r="I99" s="23">
        <f>LARGE(I93:I98,1)+LARGE(I93:I98,2)+LARGE(I93:I98,3)</f>
        <v>36.799999999999997</v>
      </c>
      <c r="J99" s="22"/>
      <c r="K99" s="13" t="s">
        <v>2</v>
      </c>
      <c r="L99" s="23">
        <f>LARGE(L93:L98,1)+LARGE(L93:L98,2)+LARGE(L93:L98,3)</f>
        <v>38.75</v>
      </c>
      <c r="M99" s="13"/>
      <c r="N99" s="13" t="s">
        <v>3</v>
      </c>
      <c r="O99" s="14">
        <f>LARGE(O93:O98,1)+LARGE(O93:O98,2)+LARGE(O93:O98,3)</f>
        <v>38.400000000000006</v>
      </c>
      <c r="P99" s="15">
        <f t="shared" si="52"/>
        <v>148.80000000000001</v>
      </c>
    </row>
    <row r="100" spans="1:16" ht="15">
      <c r="D100" s="2"/>
      <c r="E100" s="3" t="s">
        <v>10</v>
      </c>
      <c r="F100" s="4"/>
      <c r="G100" s="2"/>
      <c r="H100" s="3" t="s">
        <v>11</v>
      </c>
      <c r="I100" s="4"/>
      <c r="J100" s="2"/>
      <c r="K100" s="3" t="s">
        <v>12</v>
      </c>
      <c r="L100" s="4"/>
      <c r="M100" s="2"/>
      <c r="N100" s="3" t="s">
        <v>13</v>
      </c>
      <c r="O100" s="4"/>
      <c r="P100" s="5" t="s">
        <v>14</v>
      </c>
    </row>
    <row r="101" spans="1:16" ht="15">
      <c r="A101" s="5" t="s">
        <v>8</v>
      </c>
      <c r="B101" s="5" t="s">
        <v>9</v>
      </c>
      <c r="C101" s="5" t="s">
        <v>17</v>
      </c>
      <c r="D101" s="6" t="s">
        <v>59</v>
      </c>
      <c r="E101" s="6" t="s">
        <v>60</v>
      </c>
      <c r="F101" s="5" t="s">
        <v>4</v>
      </c>
      <c r="G101" s="6" t="s">
        <v>59</v>
      </c>
      <c r="H101" s="6" t="s">
        <v>60</v>
      </c>
      <c r="I101" s="5" t="s">
        <v>4</v>
      </c>
      <c r="J101" s="6" t="s">
        <v>59</v>
      </c>
      <c r="K101" s="6" t="s">
        <v>60</v>
      </c>
      <c r="L101" s="5" t="s">
        <v>4</v>
      </c>
      <c r="M101" s="6" t="s">
        <v>59</v>
      </c>
      <c r="N101" s="6" t="s">
        <v>60</v>
      </c>
      <c r="O101" s="5" t="s">
        <v>4</v>
      </c>
      <c r="P101" s="5"/>
    </row>
    <row r="102" spans="1:16">
      <c r="A102" s="24">
        <v>55</v>
      </c>
      <c r="B102" s="91" t="s">
        <v>176</v>
      </c>
      <c r="C102" s="48" t="s">
        <v>177</v>
      </c>
      <c r="D102" s="7">
        <v>0</v>
      </c>
      <c r="E102" s="7">
        <v>0</v>
      </c>
      <c r="F102" s="8">
        <f t="shared" ref="F102:F107" si="53">D102+E102</f>
        <v>0</v>
      </c>
      <c r="G102" s="7">
        <v>3.5</v>
      </c>
      <c r="H102" s="7">
        <v>7.1</v>
      </c>
      <c r="I102" s="8">
        <f t="shared" ref="I102:I107" si="54">G102+H102</f>
        <v>10.6</v>
      </c>
      <c r="J102" s="7">
        <v>2.6</v>
      </c>
      <c r="K102" s="7">
        <v>5.85</v>
      </c>
      <c r="L102" s="8">
        <f t="shared" ref="L102:L107" si="55">J102+K102</f>
        <v>8.4499999999999993</v>
      </c>
      <c r="M102" s="7">
        <v>4.3</v>
      </c>
      <c r="N102" s="7">
        <v>7.55</v>
      </c>
      <c r="O102" s="8">
        <f t="shared" ref="O102:O107" si="56">M102+N102</f>
        <v>11.85</v>
      </c>
      <c r="P102" s="9">
        <f t="shared" ref="P102:P108" si="57">F102+I102+L102+O102</f>
        <v>30.9</v>
      </c>
    </row>
    <row r="103" spans="1:16">
      <c r="A103" s="24">
        <v>56</v>
      </c>
      <c r="B103" s="91" t="s">
        <v>178</v>
      </c>
      <c r="C103" s="48" t="s">
        <v>177</v>
      </c>
      <c r="D103" s="7">
        <v>2.4</v>
      </c>
      <c r="E103" s="7">
        <v>8.65</v>
      </c>
      <c r="F103" s="8">
        <f t="shared" si="53"/>
        <v>11.05</v>
      </c>
      <c r="G103" s="7">
        <v>3.5</v>
      </c>
      <c r="H103" s="7">
        <v>7.4</v>
      </c>
      <c r="I103" s="8">
        <f t="shared" si="54"/>
        <v>10.9</v>
      </c>
      <c r="J103" s="7">
        <v>3.1</v>
      </c>
      <c r="K103" s="7">
        <v>6.6</v>
      </c>
      <c r="L103" s="8">
        <f t="shared" si="55"/>
        <v>9.6999999999999993</v>
      </c>
      <c r="M103" s="7">
        <v>4.3</v>
      </c>
      <c r="N103" s="7">
        <v>7.3</v>
      </c>
      <c r="O103" s="8">
        <f t="shared" si="56"/>
        <v>11.6</v>
      </c>
      <c r="P103" s="9">
        <f t="shared" si="57"/>
        <v>43.25</v>
      </c>
    </row>
    <row r="104" spans="1:16">
      <c r="A104" s="24">
        <v>57</v>
      </c>
      <c r="B104" s="91" t="s">
        <v>179</v>
      </c>
      <c r="C104" s="48" t="s">
        <v>177</v>
      </c>
      <c r="D104" s="7">
        <v>2.4</v>
      </c>
      <c r="E104" s="7">
        <v>8.6999999999999993</v>
      </c>
      <c r="F104" s="8">
        <f t="shared" si="53"/>
        <v>11.1</v>
      </c>
      <c r="G104" s="7">
        <v>3.1</v>
      </c>
      <c r="H104" s="7">
        <v>6.6</v>
      </c>
      <c r="I104" s="8">
        <f t="shared" si="54"/>
        <v>9.6999999999999993</v>
      </c>
      <c r="J104" s="7">
        <v>2.6</v>
      </c>
      <c r="K104" s="7">
        <v>5.8</v>
      </c>
      <c r="L104" s="8">
        <f t="shared" si="55"/>
        <v>8.4</v>
      </c>
      <c r="M104" s="7">
        <v>4.3</v>
      </c>
      <c r="N104" s="7">
        <v>7.5</v>
      </c>
      <c r="O104" s="8">
        <f t="shared" si="56"/>
        <v>11.8</v>
      </c>
      <c r="P104" s="9">
        <f t="shared" si="57"/>
        <v>41</v>
      </c>
    </row>
    <row r="105" spans="1:16">
      <c r="A105" s="24">
        <v>58</v>
      </c>
      <c r="B105" s="91" t="s">
        <v>180</v>
      </c>
      <c r="C105" s="48" t="s">
        <v>177</v>
      </c>
      <c r="D105" s="7">
        <v>2.4</v>
      </c>
      <c r="E105" s="7">
        <v>8.65</v>
      </c>
      <c r="F105" s="8">
        <f t="shared" si="53"/>
        <v>11.05</v>
      </c>
      <c r="G105" s="7">
        <v>0</v>
      </c>
      <c r="H105" s="7">
        <v>0</v>
      </c>
      <c r="I105" s="8">
        <f t="shared" si="54"/>
        <v>0</v>
      </c>
      <c r="J105" s="7">
        <v>3.1</v>
      </c>
      <c r="K105" s="7">
        <v>7.2</v>
      </c>
      <c r="L105" s="8">
        <f t="shared" si="55"/>
        <v>10.3</v>
      </c>
      <c r="M105" s="7">
        <v>4.3</v>
      </c>
      <c r="N105" s="7">
        <v>7.75</v>
      </c>
      <c r="O105" s="8">
        <f t="shared" si="56"/>
        <v>12.05</v>
      </c>
      <c r="P105" s="9">
        <f t="shared" si="57"/>
        <v>33.400000000000006</v>
      </c>
    </row>
    <row r="106" spans="1:16">
      <c r="A106" s="24">
        <v>59</v>
      </c>
      <c r="B106" s="91" t="s">
        <v>181</v>
      </c>
      <c r="C106" s="48" t="s">
        <v>177</v>
      </c>
      <c r="D106" s="7">
        <v>2.4</v>
      </c>
      <c r="E106" s="7">
        <v>8.6</v>
      </c>
      <c r="F106" s="8">
        <f t="shared" si="53"/>
        <v>11</v>
      </c>
      <c r="G106" s="7">
        <v>1.9</v>
      </c>
      <c r="H106" s="7">
        <v>3.6</v>
      </c>
      <c r="I106" s="8">
        <f t="shared" si="54"/>
        <v>5.5</v>
      </c>
      <c r="J106" s="7">
        <v>0</v>
      </c>
      <c r="K106" s="7">
        <v>0</v>
      </c>
      <c r="L106" s="8">
        <f t="shared" si="55"/>
        <v>0</v>
      </c>
      <c r="M106" s="7">
        <v>0</v>
      </c>
      <c r="N106" s="7">
        <v>0</v>
      </c>
      <c r="O106" s="8">
        <f t="shared" si="56"/>
        <v>0</v>
      </c>
      <c r="P106" s="9">
        <f t="shared" si="57"/>
        <v>16.5</v>
      </c>
    </row>
    <row r="107" spans="1:16" ht="15.75" thickBot="1">
      <c r="A107" s="59"/>
      <c r="B107" s="61"/>
      <c r="C107" s="59"/>
      <c r="D107" s="7">
        <v>0</v>
      </c>
      <c r="E107" s="7">
        <v>0</v>
      </c>
      <c r="F107" s="8">
        <f t="shared" si="53"/>
        <v>0</v>
      </c>
      <c r="G107" s="7">
        <v>0</v>
      </c>
      <c r="H107" s="7">
        <v>0</v>
      </c>
      <c r="I107" s="8">
        <f t="shared" si="54"/>
        <v>0</v>
      </c>
      <c r="J107" s="7">
        <v>0</v>
      </c>
      <c r="K107" s="7">
        <v>0</v>
      </c>
      <c r="L107" s="8">
        <f t="shared" si="55"/>
        <v>0</v>
      </c>
      <c r="M107" s="7">
        <v>0</v>
      </c>
      <c r="N107" s="7">
        <v>0</v>
      </c>
      <c r="O107" s="8">
        <f t="shared" si="56"/>
        <v>0</v>
      </c>
      <c r="P107" s="9">
        <f t="shared" si="57"/>
        <v>0</v>
      </c>
    </row>
    <row r="108" spans="1:16" ht="15" thickBot="1">
      <c r="A108" s="10"/>
      <c r="B108" s="11" t="s">
        <v>6</v>
      </c>
      <c r="C108" s="12" t="s">
        <v>18</v>
      </c>
      <c r="D108" s="22"/>
      <c r="E108" s="13" t="s">
        <v>0</v>
      </c>
      <c r="F108" s="23">
        <f>LARGE(F102:F107,1)+LARGE(F102:F107,2)+LARGE(F102:F107,3)</f>
        <v>33.200000000000003</v>
      </c>
      <c r="G108" s="22"/>
      <c r="H108" s="13" t="s">
        <v>1</v>
      </c>
      <c r="I108" s="23">
        <f>LARGE(I102:I107,1)+LARGE(I102:I107,2)+LARGE(I102:I107,3)</f>
        <v>31.2</v>
      </c>
      <c r="J108" s="22"/>
      <c r="K108" s="13" t="s">
        <v>2</v>
      </c>
      <c r="L108" s="23">
        <f>LARGE(L102:L107,1)+LARGE(L102:L107,2)+LARGE(L102:L107,3)</f>
        <v>28.45</v>
      </c>
      <c r="M108" s="13"/>
      <c r="N108" s="13" t="s">
        <v>3</v>
      </c>
      <c r="O108" s="14">
        <f>LARGE(O102:O107,1)+LARGE(O102:O107,2)+LARGE(O102:O107,3)</f>
        <v>35.700000000000003</v>
      </c>
      <c r="P108" s="15">
        <f t="shared" si="57"/>
        <v>128.55000000000001</v>
      </c>
    </row>
    <row r="109" spans="1:16" ht="15">
      <c r="D109" s="2"/>
      <c r="E109" s="3" t="s">
        <v>10</v>
      </c>
      <c r="F109" s="4"/>
      <c r="G109" s="2"/>
      <c r="H109" s="3" t="s">
        <v>11</v>
      </c>
      <c r="I109" s="4"/>
      <c r="J109" s="2"/>
      <c r="K109" s="3" t="s">
        <v>12</v>
      </c>
      <c r="L109" s="4"/>
      <c r="M109" s="2"/>
      <c r="N109" s="3" t="s">
        <v>13</v>
      </c>
      <c r="O109" s="4"/>
      <c r="P109" s="5" t="s">
        <v>14</v>
      </c>
    </row>
    <row r="110" spans="1:16" ht="15">
      <c r="A110" s="5" t="s">
        <v>8</v>
      </c>
      <c r="B110" s="5" t="s">
        <v>9</v>
      </c>
      <c r="C110" s="5" t="s">
        <v>17</v>
      </c>
      <c r="D110" s="6" t="s">
        <v>59</v>
      </c>
      <c r="E110" s="6" t="s">
        <v>60</v>
      </c>
      <c r="F110" s="5" t="s">
        <v>4</v>
      </c>
      <c r="G110" s="6" t="s">
        <v>59</v>
      </c>
      <c r="H110" s="6" t="s">
        <v>60</v>
      </c>
      <c r="I110" s="5" t="s">
        <v>4</v>
      </c>
      <c r="J110" s="6" t="s">
        <v>59</v>
      </c>
      <c r="K110" s="6" t="s">
        <v>60</v>
      </c>
      <c r="L110" s="5" t="s">
        <v>4</v>
      </c>
      <c r="M110" s="6" t="s">
        <v>59</v>
      </c>
      <c r="N110" s="6" t="s">
        <v>60</v>
      </c>
      <c r="O110" s="5" t="s">
        <v>4</v>
      </c>
      <c r="P110" s="5"/>
    </row>
    <row r="111" spans="1:16">
      <c r="A111" s="73"/>
      <c r="B111" s="49"/>
      <c r="C111" s="49"/>
      <c r="D111" s="7">
        <v>0</v>
      </c>
      <c r="E111" s="7">
        <v>0</v>
      </c>
      <c r="F111" s="8">
        <f t="shared" ref="F111:F116" si="58">D111+E111</f>
        <v>0</v>
      </c>
      <c r="G111" s="7">
        <v>0</v>
      </c>
      <c r="H111" s="7">
        <v>0</v>
      </c>
      <c r="I111" s="8">
        <f t="shared" ref="I111:I116" si="59">G111+H111</f>
        <v>0</v>
      </c>
      <c r="J111" s="7">
        <v>0</v>
      </c>
      <c r="K111" s="7">
        <v>0</v>
      </c>
      <c r="L111" s="8">
        <f t="shared" ref="L111:L116" si="60">J111+K111</f>
        <v>0</v>
      </c>
      <c r="M111" s="7">
        <v>0</v>
      </c>
      <c r="N111" s="7">
        <v>0</v>
      </c>
      <c r="O111" s="8">
        <f t="shared" ref="O111:O116" si="61">M111+N111</f>
        <v>0</v>
      </c>
      <c r="P111" s="9">
        <f t="shared" ref="P111:P117" si="62">F111+I111+L111+O111</f>
        <v>0</v>
      </c>
    </row>
    <row r="112" spans="1:16">
      <c r="A112" s="73"/>
      <c r="B112" s="49"/>
      <c r="C112" s="49"/>
      <c r="D112" s="7">
        <v>0</v>
      </c>
      <c r="E112" s="7">
        <v>0</v>
      </c>
      <c r="F112" s="8">
        <f t="shared" si="58"/>
        <v>0</v>
      </c>
      <c r="G112" s="7">
        <v>0</v>
      </c>
      <c r="H112" s="7">
        <v>0</v>
      </c>
      <c r="I112" s="8">
        <f t="shared" si="59"/>
        <v>0</v>
      </c>
      <c r="J112" s="7">
        <v>0</v>
      </c>
      <c r="K112" s="7">
        <v>0</v>
      </c>
      <c r="L112" s="8">
        <f t="shared" si="60"/>
        <v>0</v>
      </c>
      <c r="M112" s="7">
        <v>0</v>
      </c>
      <c r="N112" s="7">
        <v>0</v>
      </c>
      <c r="O112" s="8">
        <f t="shared" si="61"/>
        <v>0</v>
      </c>
      <c r="P112" s="9">
        <f t="shared" si="62"/>
        <v>0</v>
      </c>
    </row>
    <row r="113" spans="1:16">
      <c r="A113" s="73"/>
      <c r="B113" s="49"/>
      <c r="C113" s="49"/>
      <c r="D113" s="7">
        <v>0</v>
      </c>
      <c r="E113" s="7">
        <v>0</v>
      </c>
      <c r="F113" s="8">
        <f t="shared" si="58"/>
        <v>0</v>
      </c>
      <c r="G113" s="7">
        <v>0</v>
      </c>
      <c r="H113" s="7">
        <v>0</v>
      </c>
      <c r="I113" s="8">
        <f t="shared" si="59"/>
        <v>0</v>
      </c>
      <c r="J113" s="7">
        <v>0</v>
      </c>
      <c r="K113" s="7">
        <v>0</v>
      </c>
      <c r="L113" s="8">
        <f t="shared" si="60"/>
        <v>0</v>
      </c>
      <c r="M113" s="7">
        <v>0</v>
      </c>
      <c r="N113" s="7">
        <v>0</v>
      </c>
      <c r="O113" s="8">
        <f t="shared" si="61"/>
        <v>0</v>
      </c>
      <c r="P113" s="9">
        <f t="shared" si="62"/>
        <v>0</v>
      </c>
    </row>
    <row r="114" spans="1:16">
      <c r="A114" s="73"/>
      <c r="B114" s="49"/>
      <c r="C114" s="49"/>
      <c r="D114" s="7">
        <v>0</v>
      </c>
      <c r="E114" s="7">
        <v>0</v>
      </c>
      <c r="F114" s="8">
        <f t="shared" si="58"/>
        <v>0</v>
      </c>
      <c r="G114" s="7">
        <v>0</v>
      </c>
      <c r="H114" s="7">
        <v>0</v>
      </c>
      <c r="I114" s="8">
        <f t="shared" si="59"/>
        <v>0</v>
      </c>
      <c r="J114" s="7">
        <v>0</v>
      </c>
      <c r="K114" s="7">
        <v>0</v>
      </c>
      <c r="L114" s="8">
        <f t="shared" si="60"/>
        <v>0</v>
      </c>
      <c r="M114" s="7">
        <v>0</v>
      </c>
      <c r="N114" s="7">
        <v>0</v>
      </c>
      <c r="O114" s="8">
        <f t="shared" si="61"/>
        <v>0</v>
      </c>
      <c r="P114" s="9">
        <f t="shared" si="62"/>
        <v>0</v>
      </c>
    </row>
    <row r="115" spans="1:16">
      <c r="A115" s="49"/>
      <c r="B115" s="49"/>
      <c r="C115" s="49"/>
      <c r="D115" s="7">
        <v>0</v>
      </c>
      <c r="E115" s="7">
        <v>0</v>
      </c>
      <c r="F115" s="8">
        <f t="shared" si="58"/>
        <v>0</v>
      </c>
      <c r="G115" s="7">
        <v>0</v>
      </c>
      <c r="H115" s="7">
        <v>0</v>
      </c>
      <c r="I115" s="8">
        <f t="shared" si="59"/>
        <v>0</v>
      </c>
      <c r="J115" s="7">
        <v>0</v>
      </c>
      <c r="K115" s="7">
        <v>0</v>
      </c>
      <c r="L115" s="8">
        <f t="shared" si="60"/>
        <v>0</v>
      </c>
      <c r="M115" s="7">
        <v>0</v>
      </c>
      <c r="N115" s="7">
        <v>0</v>
      </c>
      <c r="O115" s="8">
        <f t="shared" si="61"/>
        <v>0</v>
      </c>
      <c r="P115" s="9">
        <f t="shared" si="62"/>
        <v>0</v>
      </c>
    </row>
    <row r="116" spans="1:16" ht="15.75" thickBot="1">
      <c r="A116" s="59"/>
      <c r="B116" s="61"/>
      <c r="C116" s="59"/>
      <c r="D116" s="7">
        <v>0</v>
      </c>
      <c r="E116" s="7">
        <v>0</v>
      </c>
      <c r="F116" s="8">
        <f t="shared" si="58"/>
        <v>0</v>
      </c>
      <c r="G116" s="7">
        <v>0</v>
      </c>
      <c r="H116" s="7">
        <v>0</v>
      </c>
      <c r="I116" s="8">
        <f t="shared" si="59"/>
        <v>0</v>
      </c>
      <c r="J116" s="7">
        <v>0</v>
      </c>
      <c r="K116" s="7">
        <v>0</v>
      </c>
      <c r="L116" s="8">
        <f t="shared" si="60"/>
        <v>0</v>
      </c>
      <c r="M116" s="7">
        <v>0</v>
      </c>
      <c r="N116" s="7">
        <v>0</v>
      </c>
      <c r="O116" s="8">
        <f t="shared" si="61"/>
        <v>0</v>
      </c>
      <c r="P116" s="9">
        <f t="shared" si="62"/>
        <v>0</v>
      </c>
    </row>
    <row r="117" spans="1:16" ht="15" thickBot="1">
      <c r="A117" s="10"/>
      <c r="B117" s="11" t="s">
        <v>6</v>
      </c>
      <c r="C117" s="12" t="s">
        <v>18</v>
      </c>
      <c r="D117" s="22"/>
      <c r="E117" s="13" t="s">
        <v>0</v>
      </c>
      <c r="F117" s="23">
        <f>LARGE(F111:F116,1)+LARGE(F111:F116,2)+LARGE(F111:F116,3)</f>
        <v>0</v>
      </c>
      <c r="G117" s="22"/>
      <c r="H117" s="13" t="s">
        <v>1</v>
      </c>
      <c r="I117" s="23">
        <f>LARGE(I111:I116,1)+LARGE(I111:I116,2)+LARGE(I111:I116,3)</f>
        <v>0</v>
      </c>
      <c r="J117" s="22"/>
      <c r="K117" s="13" t="s">
        <v>2</v>
      </c>
      <c r="L117" s="23">
        <f>LARGE(L111:L116,1)+LARGE(L111:L116,2)+LARGE(L111:L116,3)</f>
        <v>0</v>
      </c>
      <c r="M117" s="13"/>
      <c r="N117" s="13" t="s">
        <v>3</v>
      </c>
      <c r="O117" s="14">
        <f>LARGE(O111:O116,1)+LARGE(O111:O116,2)+LARGE(O111:O116,3)</f>
        <v>0</v>
      </c>
      <c r="P117" s="15">
        <f t="shared" si="62"/>
        <v>0</v>
      </c>
    </row>
    <row r="118" spans="1:16" ht="15">
      <c r="D118" s="2"/>
      <c r="E118" s="3" t="s">
        <v>10</v>
      </c>
      <c r="F118" s="4"/>
      <c r="G118" s="2"/>
      <c r="H118" s="3" t="s">
        <v>11</v>
      </c>
      <c r="I118" s="4"/>
      <c r="J118" s="2"/>
      <c r="K118" s="3" t="s">
        <v>12</v>
      </c>
      <c r="L118" s="4"/>
      <c r="M118" s="2"/>
      <c r="N118" s="3" t="s">
        <v>13</v>
      </c>
      <c r="O118" s="4"/>
      <c r="P118" s="5" t="s">
        <v>14</v>
      </c>
    </row>
    <row r="119" spans="1:16" ht="15">
      <c r="A119" s="5" t="s">
        <v>8</v>
      </c>
      <c r="B119" s="5" t="s">
        <v>9</v>
      </c>
      <c r="C119" s="5" t="s">
        <v>17</v>
      </c>
      <c r="D119" s="6" t="s">
        <v>59</v>
      </c>
      <c r="E119" s="6" t="s">
        <v>60</v>
      </c>
      <c r="F119" s="5" t="s">
        <v>4</v>
      </c>
      <c r="G119" s="6" t="s">
        <v>59</v>
      </c>
      <c r="H119" s="6" t="s">
        <v>60</v>
      </c>
      <c r="I119" s="5" t="s">
        <v>4</v>
      </c>
      <c r="J119" s="6" t="s">
        <v>59</v>
      </c>
      <c r="K119" s="6" t="s">
        <v>60</v>
      </c>
      <c r="L119" s="5" t="s">
        <v>4</v>
      </c>
      <c r="M119" s="6" t="s">
        <v>59</v>
      </c>
      <c r="N119" s="6" t="s">
        <v>60</v>
      </c>
      <c r="O119" s="5" t="s">
        <v>4</v>
      </c>
      <c r="P119" s="5"/>
    </row>
    <row r="120" spans="1:16">
      <c r="A120" s="73"/>
      <c r="B120" s="76"/>
      <c r="C120" s="49"/>
      <c r="D120" s="7">
        <v>0</v>
      </c>
      <c r="E120" s="7">
        <v>0</v>
      </c>
      <c r="F120" s="8">
        <f t="shared" ref="F120:F125" si="63">D120+E120</f>
        <v>0</v>
      </c>
      <c r="G120" s="7">
        <v>0</v>
      </c>
      <c r="H120" s="7">
        <v>0</v>
      </c>
      <c r="I120" s="8">
        <f t="shared" ref="I120:I125" si="64">G120+H120</f>
        <v>0</v>
      </c>
      <c r="J120" s="7">
        <v>0</v>
      </c>
      <c r="K120" s="7">
        <v>0</v>
      </c>
      <c r="L120" s="8">
        <f t="shared" ref="L120:L125" si="65">J120+K120</f>
        <v>0</v>
      </c>
      <c r="M120" s="7">
        <v>0</v>
      </c>
      <c r="N120" s="7">
        <v>0</v>
      </c>
      <c r="O120" s="8">
        <f t="shared" ref="O120:O125" si="66">M120+N120</f>
        <v>0</v>
      </c>
      <c r="P120" s="9">
        <f t="shared" ref="P120:P126" si="67">F120+I120+L120+O120</f>
        <v>0</v>
      </c>
    </row>
    <row r="121" spans="1:16">
      <c r="A121" s="73"/>
      <c r="B121" s="76"/>
      <c r="C121" s="49"/>
      <c r="D121" s="7">
        <v>0</v>
      </c>
      <c r="E121" s="7">
        <v>0</v>
      </c>
      <c r="F121" s="8">
        <f t="shared" si="63"/>
        <v>0</v>
      </c>
      <c r="G121" s="7">
        <v>0</v>
      </c>
      <c r="H121" s="7">
        <v>0</v>
      </c>
      <c r="I121" s="8">
        <f t="shared" si="64"/>
        <v>0</v>
      </c>
      <c r="J121" s="7">
        <v>0</v>
      </c>
      <c r="K121" s="7">
        <v>0</v>
      </c>
      <c r="L121" s="8">
        <f t="shared" si="65"/>
        <v>0</v>
      </c>
      <c r="M121" s="7">
        <v>0</v>
      </c>
      <c r="N121" s="7">
        <v>0</v>
      </c>
      <c r="O121" s="8">
        <f t="shared" si="66"/>
        <v>0</v>
      </c>
      <c r="P121" s="9">
        <f t="shared" si="67"/>
        <v>0</v>
      </c>
    </row>
    <row r="122" spans="1:16">
      <c r="A122" s="73"/>
      <c r="B122" s="76"/>
      <c r="C122" s="49"/>
      <c r="D122" s="7">
        <v>0</v>
      </c>
      <c r="E122" s="7">
        <v>0</v>
      </c>
      <c r="F122" s="8">
        <f t="shared" si="63"/>
        <v>0</v>
      </c>
      <c r="G122" s="7">
        <v>0</v>
      </c>
      <c r="H122" s="7">
        <v>0</v>
      </c>
      <c r="I122" s="8">
        <f t="shared" si="64"/>
        <v>0</v>
      </c>
      <c r="J122" s="7">
        <v>0</v>
      </c>
      <c r="K122" s="7">
        <v>0</v>
      </c>
      <c r="L122" s="8">
        <f t="shared" si="65"/>
        <v>0</v>
      </c>
      <c r="M122" s="7">
        <v>0</v>
      </c>
      <c r="N122" s="7">
        <v>0</v>
      </c>
      <c r="O122" s="8">
        <f t="shared" si="66"/>
        <v>0</v>
      </c>
      <c r="P122" s="9">
        <f t="shared" si="67"/>
        <v>0</v>
      </c>
    </row>
    <row r="123" spans="1:16">
      <c r="A123" s="73"/>
      <c r="B123" s="76"/>
      <c r="C123" s="49"/>
      <c r="D123" s="7">
        <v>0</v>
      </c>
      <c r="E123" s="7">
        <v>0</v>
      </c>
      <c r="F123" s="8">
        <f t="shared" si="63"/>
        <v>0</v>
      </c>
      <c r="G123" s="7">
        <v>0</v>
      </c>
      <c r="H123" s="7">
        <v>0</v>
      </c>
      <c r="I123" s="8">
        <f t="shared" si="64"/>
        <v>0</v>
      </c>
      <c r="J123" s="7">
        <v>0</v>
      </c>
      <c r="K123" s="7">
        <v>0</v>
      </c>
      <c r="L123" s="8">
        <f t="shared" si="65"/>
        <v>0</v>
      </c>
      <c r="M123" s="7">
        <v>0</v>
      </c>
      <c r="N123" s="7">
        <v>0</v>
      </c>
      <c r="O123" s="8">
        <f t="shared" si="66"/>
        <v>0</v>
      </c>
      <c r="P123" s="9">
        <f t="shared" si="67"/>
        <v>0</v>
      </c>
    </row>
    <row r="124" spans="1:16">
      <c r="A124" s="49"/>
      <c r="B124" s="49"/>
      <c r="C124" s="49"/>
      <c r="D124" s="7">
        <v>0</v>
      </c>
      <c r="E124" s="7">
        <v>0</v>
      </c>
      <c r="F124" s="8">
        <f t="shared" si="63"/>
        <v>0</v>
      </c>
      <c r="G124" s="7">
        <v>0</v>
      </c>
      <c r="H124" s="7">
        <v>0</v>
      </c>
      <c r="I124" s="8">
        <f t="shared" si="64"/>
        <v>0</v>
      </c>
      <c r="J124" s="7">
        <v>0</v>
      </c>
      <c r="K124" s="7">
        <v>0</v>
      </c>
      <c r="L124" s="8">
        <f t="shared" si="65"/>
        <v>0</v>
      </c>
      <c r="M124" s="7">
        <v>0</v>
      </c>
      <c r="N124" s="7">
        <v>0</v>
      </c>
      <c r="O124" s="8">
        <f t="shared" si="66"/>
        <v>0</v>
      </c>
      <c r="P124" s="9">
        <f t="shared" si="67"/>
        <v>0</v>
      </c>
    </row>
    <row r="125" spans="1:16" ht="15.75" thickBot="1">
      <c r="A125" s="59"/>
      <c r="B125" s="61"/>
      <c r="C125" s="59"/>
      <c r="D125" s="7">
        <v>0</v>
      </c>
      <c r="E125" s="7">
        <v>0</v>
      </c>
      <c r="F125" s="8">
        <f t="shared" si="63"/>
        <v>0</v>
      </c>
      <c r="G125" s="7">
        <v>0</v>
      </c>
      <c r="H125" s="7">
        <v>0</v>
      </c>
      <c r="I125" s="8">
        <f t="shared" si="64"/>
        <v>0</v>
      </c>
      <c r="J125" s="7">
        <v>0</v>
      </c>
      <c r="K125" s="7">
        <v>0</v>
      </c>
      <c r="L125" s="8">
        <f t="shared" si="65"/>
        <v>0</v>
      </c>
      <c r="M125" s="7">
        <v>0</v>
      </c>
      <c r="N125" s="7">
        <v>0</v>
      </c>
      <c r="O125" s="8">
        <f t="shared" si="66"/>
        <v>0</v>
      </c>
      <c r="P125" s="9">
        <f t="shared" si="67"/>
        <v>0</v>
      </c>
    </row>
    <row r="126" spans="1:16" ht="15" thickBot="1">
      <c r="A126" s="10"/>
      <c r="B126" s="11" t="s">
        <v>6</v>
      </c>
      <c r="C126" s="12" t="s">
        <v>18</v>
      </c>
      <c r="D126" s="22"/>
      <c r="E126" s="13" t="s">
        <v>0</v>
      </c>
      <c r="F126" s="23">
        <f>LARGE(F120:F125,1)+LARGE(F120:F125,2)+LARGE(F120:F125,3)</f>
        <v>0</v>
      </c>
      <c r="G126" s="22"/>
      <c r="H126" s="13" t="s">
        <v>1</v>
      </c>
      <c r="I126" s="23">
        <f>LARGE(I120:I125,1)+LARGE(I120:I125,2)+LARGE(I120:I125,3)</f>
        <v>0</v>
      </c>
      <c r="J126" s="22"/>
      <c r="K126" s="13" t="s">
        <v>2</v>
      </c>
      <c r="L126" s="23">
        <f>LARGE(L120:L125,1)+LARGE(L120:L125,2)+LARGE(L120:L125,3)</f>
        <v>0</v>
      </c>
      <c r="M126" s="13"/>
      <c r="N126" s="13" t="s">
        <v>3</v>
      </c>
      <c r="O126" s="14">
        <f>LARGE(O120:O125,1)+LARGE(O120:O125,2)+LARGE(O120:O125,3)</f>
        <v>0</v>
      </c>
      <c r="P126" s="15">
        <f t="shared" si="67"/>
        <v>0</v>
      </c>
    </row>
    <row r="127" spans="1:16" ht="15">
      <c r="D127" s="2"/>
      <c r="E127" s="3" t="s">
        <v>10</v>
      </c>
      <c r="F127" s="4"/>
      <c r="G127" s="2"/>
      <c r="H127" s="3" t="s">
        <v>11</v>
      </c>
      <c r="I127" s="4"/>
      <c r="J127" s="2"/>
      <c r="K127" s="3" t="s">
        <v>12</v>
      </c>
      <c r="L127" s="4"/>
      <c r="M127" s="2"/>
      <c r="N127" s="3" t="s">
        <v>13</v>
      </c>
      <c r="O127" s="4"/>
      <c r="P127" s="5" t="s">
        <v>14</v>
      </c>
    </row>
    <row r="128" spans="1:16" ht="15">
      <c r="A128" s="5" t="s">
        <v>8</v>
      </c>
      <c r="B128" s="5" t="s">
        <v>9</v>
      </c>
      <c r="C128" s="5" t="s">
        <v>17</v>
      </c>
      <c r="D128" s="6" t="s">
        <v>59</v>
      </c>
      <c r="E128" s="6" t="s">
        <v>60</v>
      </c>
      <c r="F128" s="5" t="s">
        <v>4</v>
      </c>
      <c r="G128" s="6" t="s">
        <v>59</v>
      </c>
      <c r="H128" s="6" t="s">
        <v>60</v>
      </c>
      <c r="I128" s="5" t="s">
        <v>4</v>
      </c>
      <c r="J128" s="6" t="s">
        <v>59</v>
      </c>
      <c r="K128" s="6" t="s">
        <v>60</v>
      </c>
      <c r="L128" s="5" t="s">
        <v>4</v>
      </c>
      <c r="M128" s="6" t="s">
        <v>59</v>
      </c>
      <c r="N128" s="6" t="s">
        <v>60</v>
      </c>
      <c r="O128" s="5" t="s">
        <v>4</v>
      </c>
      <c r="P128" s="5"/>
    </row>
    <row r="129" spans="1:21">
      <c r="A129" s="49"/>
      <c r="B129" s="49"/>
      <c r="C129" s="49"/>
      <c r="D129" s="7">
        <v>0</v>
      </c>
      <c r="E129" s="7">
        <v>0</v>
      </c>
      <c r="F129" s="8">
        <f t="shared" ref="F129:F134" si="68">D129+E129</f>
        <v>0</v>
      </c>
      <c r="G129" s="7">
        <v>0</v>
      </c>
      <c r="H129" s="7">
        <v>0</v>
      </c>
      <c r="I129" s="8">
        <f t="shared" ref="I129:I134" si="69">G129+H129</f>
        <v>0</v>
      </c>
      <c r="J129" s="7">
        <v>0</v>
      </c>
      <c r="K129" s="7">
        <v>0</v>
      </c>
      <c r="L129" s="8">
        <f t="shared" ref="L129:L134" si="70">J129+K129</f>
        <v>0</v>
      </c>
      <c r="M129" s="7">
        <v>0</v>
      </c>
      <c r="N129" s="7">
        <v>0</v>
      </c>
      <c r="O129" s="8">
        <f t="shared" ref="O129:O134" si="71">M129+N129</f>
        <v>0</v>
      </c>
      <c r="P129" s="9">
        <f t="shared" ref="P129:P135" si="72">F129+I129+L129+O129</f>
        <v>0</v>
      </c>
    </row>
    <row r="130" spans="1:21">
      <c r="A130" s="49"/>
      <c r="B130" s="49"/>
      <c r="C130" s="49"/>
      <c r="D130" s="7">
        <v>0</v>
      </c>
      <c r="E130" s="7">
        <v>0</v>
      </c>
      <c r="F130" s="8">
        <f t="shared" si="68"/>
        <v>0</v>
      </c>
      <c r="G130" s="7">
        <v>0</v>
      </c>
      <c r="H130" s="7">
        <v>0</v>
      </c>
      <c r="I130" s="8">
        <f t="shared" si="69"/>
        <v>0</v>
      </c>
      <c r="J130" s="7">
        <v>0</v>
      </c>
      <c r="K130" s="7">
        <v>0</v>
      </c>
      <c r="L130" s="8">
        <f t="shared" si="70"/>
        <v>0</v>
      </c>
      <c r="M130" s="7">
        <v>0</v>
      </c>
      <c r="N130" s="7">
        <v>0</v>
      </c>
      <c r="O130" s="8">
        <f t="shared" si="71"/>
        <v>0</v>
      </c>
      <c r="P130" s="9">
        <f t="shared" si="72"/>
        <v>0</v>
      </c>
    </row>
    <row r="131" spans="1:21">
      <c r="A131" s="49"/>
      <c r="B131" s="49"/>
      <c r="C131" s="49"/>
      <c r="D131" s="7">
        <v>0</v>
      </c>
      <c r="E131" s="7">
        <v>0</v>
      </c>
      <c r="F131" s="8">
        <f t="shared" si="68"/>
        <v>0</v>
      </c>
      <c r="G131" s="7">
        <v>0</v>
      </c>
      <c r="H131" s="7">
        <v>0</v>
      </c>
      <c r="I131" s="8">
        <f t="shared" si="69"/>
        <v>0</v>
      </c>
      <c r="J131" s="7">
        <v>0</v>
      </c>
      <c r="K131" s="7">
        <v>0</v>
      </c>
      <c r="L131" s="8">
        <f t="shared" si="70"/>
        <v>0</v>
      </c>
      <c r="M131" s="7">
        <v>0</v>
      </c>
      <c r="N131" s="7">
        <v>0</v>
      </c>
      <c r="O131" s="8">
        <f t="shared" si="71"/>
        <v>0</v>
      </c>
      <c r="P131" s="9">
        <f t="shared" si="72"/>
        <v>0</v>
      </c>
    </row>
    <row r="132" spans="1:21">
      <c r="A132" s="49"/>
      <c r="B132" s="49"/>
      <c r="C132" s="49"/>
      <c r="D132" s="7">
        <v>0</v>
      </c>
      <c r="E132" s="7">
        <v>0</v>
      </c>
      <c r="F132" s="8">
        <f t="shared" si="68"/>
        <v>0</v>
      </c>
      <c r="G132" s="7">
        <v>0</v>
      </c>
      <c r="H132" s="7">
        <v>0</v>
      </c>
      <c r="I132" s="8">
        <f t="shared" si="69"/>
        <v>0</v>
      </c>
      <c r="J132" s="7">
        <v>0</v>
      </c>
      <c r="K132" s="7">
        <v>0</v>
      </c>
      <c r="L132" s="8">
        <f t="shared" si="70"/>
        <v>0</v>
      </c>
      <c r="M132" s="7">
        <v>0</v>
      </c>
      <c r="N132" s="7">
        <v>0</v>
      </c>
      <c r="O132" s="8">
        <f t="shared" si="71"/>
        <v>0</v>
      </c>
      <c r="P132" s="9">
        <f t="shared" si="72"/>
        <v>0</v>
      </c>
    </row>
    <row r="133" spans="1:21">
      <c r="A133" s="49"/>
      <c r="B133" s="49"/>
      <c r="C133" s="49"/>
      <c r="D133" s="7">
        <v>0</v>
      </c>
      <c r="E133" s="7">
        <v>0</v>
      </c>
      <c r="F133" s="8">
        <f t="shared" si="68"/>
        <v>0</v>
      </c>
      <c r="G133" s="7">
        <v>0</v>
      </c>
      <c r="H133" s="7">
        <v>0</v>
      </c>
      <c r="I133" s="8">
        <f t="shared" si="69"/>
        <v>0</v>
      </c>
      <c r="J133" s="7">
        <v>0</v>
      </c>
      <c r="K133" s="7">
        <v>0</v>
      </c>
      <c r="L133" s="8">
        <f t="shared" si="70"/>
        <v>0</v>
      </c>
      <c r="M133" s="7">
        <v>0</v>
      </c>
      <c r="N133" s="7">
        <v>0</v>
      </c>
      <c r="O133" s="8">
        <f t="shared" si="71"/>
        <v>0</v>
      </c>
      <c r="P133" s="9">
        <f t="shared" si="72"/>
        <v>0</v>
      </c>
    </row>
    <row r="134" spans="1:21" ht="15.75" thickBot="1">
      <c r="A134" s="59"/>
      <c r="B134" s="61"/>
      <c r="C134" s="59"/>
      <c r="D134" s="7">
        <v>0</v>
      </c>
      <c r="E134" s="7">
        <v>0</v>
      </c>
      <c r="F134" s="8">
        <f t="shared" si="68"/>
        <v>0</v>
      </c>
      <c r="G134" s="7">
        <v>0</v>
      </c>
      <c r="H134" s="7">
        <v>0</v>
      </c>
      <c r="I134" s="8">
        <f t="shared" si="69"/>
        <v>0</v>
      </c>
      <c r="J134" s="7">
        <v>0</v>
      </c>
      <c r="K134" s="7">
        <v>0</v>
      </c>
      <c r="L134" s="8">
        <f t="shared" si="70"/>
        <v>0</v>
      </c>
      <c r="M134" s="7">
        <v>0</v>
      </c>
      <c r="N134" s="7">
        <v>0</v>
      </c>
      <c r="O134" s="8">
        <f t="shared" si="71"/>
        <v>0</v>
      </c>
      <c r="P134" s="9">
        <f t="shared" si="72"/>
        <v>0</v>
      </c>
    </row>
    <row r="135" spans="1:21" ht="15" thickBot="1">
      <c r="A135" s="10"/>
      <c r="B135" s="11" t="s">
        <v>6</v>
      </c>
      <c r="C135" s="12" t="s">
        <v>18</v>
      </c>
      <c r="D135" s="22"/>
      <c r="E135" s="13" t="s">
        <v>0</v>
      </c>
      <c r="F135" s="23">
        <f>LARGE(F129:F134,1)+LARGE(F129:F134,2)+LARGE(F129:F134,3)</f>
        <v>0</v>
      </c>
      <c r="G135" s="22"/>
      <c r="H135" s="13" t="s">
        <v>1</v>
      </c>
      <c r="I135" s="23">
        <f>LARGE(I129:I134,1)+LARGE(I129:I134,2)+LARGE(I129:I134,3)</f>
        <v>0</v>
      </c>
      <c r="J135" s="22"/>
      <c r="K135" s="13" t="s">
        <v>2</v>
      </c>
      <c r="L135" s="23">
        <f>LARGE(L129:L134,1)+LARGE(L129:L134,2)+LARGE(L129:L134,3)</f>
        <v>0</v>
      </c>
      <c r="M135" s="13"/>
      <c r="N135" s="13" t="s">
        <v>3</v>
      </c>
      <c r="O135" s="14">
        <f>LARGE(O129:O134,1)+LARGE(O129:O134,2)+LARGE(O129:O134,3)</f>
        <v>0</v>
      </c>
      <c r="P135" s="15">
        <f t="shared" si="72"/>
        <v>0</v>
      </c>
    </row>
    <row r="136" spans="1:21" ht="15">
      <c r="D136" s="77"/>
      <c r="E136" s="77"/>
      <c r="F136" s="78"/>
      <c r="G136" s="77"/>
      <c r="H136" s="77"/>
      <c r="I136" s="78"/>
      <c r="J136" s="77"/>
      <c r="K136" s="77"/>
      <c r="L136" s="78"/>
      <c r="M136" s="77"/>
      <c r="N136" s="77"/>
      <c r="O136" s="78"/>
      <c r="P136" s="79"/>
    </row>
    <row r="137" spans="1:21" ht="15">
      <c r="B137" s="19" t="s">
        <v>21</v>
      </c>
      <c r="C137" s="19" t="s">
        <v>19</v>
      </c>
      <c r="D137" s="19" t="s">
        <v>20</v>
      </c>
      <c r="S137" s="1" t="s">
        <v>51</v>
      </c>
    </row>
    <row r="138" spans="1:21">
      <c r="B138" s="24" t="s">
        <v>121</v>
      </c>
      <c r="C138" s="50">
        <f>P9</f>
        <v>143.94999999999999</v>
      </c>
      <c r="D138" s="49">
        <f>VLOOKUP(C138,T$138:U$152,2,FALSE)</f>
        <v>5</v>
      </c>
      <c r="S138" s="1">
        <v>1</v>
      </c>
      <c r="T138" s="1">
        <f>LARGE(C$138:C$152,$S138)</f>
        <v>148.80000000000001</v>
      </c>
      <c r="U138" s="47">
        <f>IF(T138=T137,U137,U137+1)</f>
        <v>1</v>
      </c>
    </row>
    <row r="139" spans="1:21">
      <c r="B139" s="48" t="s">
        <v>125</v>
      </c>
      <c r="C139" s="50">
        <f>P18</f>
        <v>134.15</v>
      </c>
      <c r="D139" s="49">
        <f t="shared" ref="D139:D152" si="73">VLOOKUP(C139,T$138:U$152,2,FALSE)</f>
        <v>10</v>
      </c>
      <c r="S139" s="1">
        <v>2</v>
      </c>
      <c r="T139" s="1">
        <f t="shared" ref="T139:T152" si="74">LARGE(C$138:C$152,$S139)</f>
        <v>147.85000000000002</v>
      </c>
      <c r="U139" s="47">
        <f t="shared" ref="U139:U152" si="75">IF(T139=T138,U138,U138+1)</f>
        <v>2</v>
      </c>
    </row>
    <row r="140" spans="1:21">
      <c r="B140" s="24" t="s">
        <v>43</v>
      </c>
      <c r="C140" s="50">
        <f>P27</f>
        <v>146</v>
      </c>
      <c r="D140" s="49">
        <f t="shared" si="73"/>
        <v>4</v>
      </c>
      <c r="S140" s="1">
        <v>3</v>
      </c>
      <c r="T140" s="1">
        <f t="shared" si="74"/>
        <v>146.89999999999998</v>
      </c>
      <c r="U140" s="47">
        <f t="shared" si="75"/>
        <v>3</v>
      </c>
    </row>
    <row r="141" spans="1:21">
      <c r="B141" s="24" t="s">
        <v>96</v>
      </c>
      <c r="C141" s="51">
        <f>P36</f>
        <v>140.85000000000002</v>
      </c>
      <c r="D141" s="49">
        <f t="shared" si="73"/>
        <v>8</v>
      </c>
      <c r="S141" s="1">
        <v>4</v>
      </c>
      <c r="T141" s="1">
        <f t="shared" si="74"/>
        <v>146</v>
      </c>
      <c r="U141" s="47">
        <f t="shared" si="75"/>
        <v>4</v>
      </c>
    </row>
    <row r="142" spans="1:21">
      <c r="B142" s="24" t="s">
        <v>141</v>
      </c>
      <c r="C142" s="50">
        <f>P45</f>
        <v>131.70000000000002</v>
      </c>
      <c r="D142" s="49">
        <f t="shared" si="73"/>
        <v>11</v>
      </c>
      <c r="S142" s="1">
        <v>5</v>
      </c>
      <c r="T142" s="1">
        <f t="shared" si="74"/>
        <v>143.94999999999999</v>
      </c>
      <c r="U142" s="47">
        <f t="shared" si="75"/>
        <v>5</v>
      </c>
    </row>
    <row r="143" spans="1:21">
      <c r="B143" s="24" t="s">
        <v>87</v>
      </c>
      <c r="C143" s="50">
        <f>P54</f>
        <v>147.85000000000002</v>
      </c>
      <c r="D143" s="49">
        <f t="shared" si="73"/>
        <v>2</v>
      </c>
      <c r="S143" s="1">
        <v>6</v>
      </c>
      <c r="T143" s="1">
        <f t="shared" si="74"/>
        <v>143.6</v>
      </c>
      <c r="U143" s="47">
        <f t="shared" si="75"/>
        <v>6</v>
      </c>
    </row>
    <row r="144" spans="1:21">
      <c r="B144" s="48" t="s">
        <v>44</v>
      </c>
      <c r="C144" s="50">
        <f>P63</f>
        <v>146.89999999999998</v>
      </c>
      <c r="D144" s="49">
        <f t="shared" si="73"/>
        <v>3</v>
      </c>
      <c r="S144" s="1">
        <v>7</v>
      </c>
      <c r="T144" s="1">
        <f t="shared" si="74"/>
        <v>143.15</v>
      </c>
      <c r="U144" s="47">
        <f t="shared" si="75"/>
        <v>7</v>
      </c>
    </row>
    <row r="145" spans="2:21">
      <c r="B145" s="48" t="s">
        <v>48</v>
      </c>
      <c r="C145" s="20">
        <f>P72</f>
        <v>143.15</v>
      </c>
      <c r="D145" s="49">
        <f t="shared" si="73"/>
        <v>7</v>
      </c>
      <c r="S145" s="1">
        <v>8</v>
      </c>
      <c r="T145" s="1">
        <f t="shared" si="74"/>
        <v>140.85000000000002</v>
      </c>
      <c r="U145" s="47">
        <f t="shared" si="75"/>
        <v>8</v>
      </c>
    </row>
    <row r="146" spans="2:21">
      <c r="B146" s="24" t="s">
        <v>160</v>
      </c>
      <c r="C146" s="20">
        <f>P81</f>
        <v>137.75</v>
      </c>
      <c r="D146" s="49">
        <f t="shared" si="73"/>
        <v>9</v>
      </c>
      <c r="S146" s="1">
        <v>9</v>
      </c>
      <c r="T146" s="1">
        <f t="shared" si="74"/>
        <v>137.75</v>
      </c>
      <c r="U146" s="47">
        <f t="shared" si="75"/>
        <v>9</v>
      </c>
    </row>
    <row r="147" spans="2:21">
      <c r="B147" s="24" t="s">
        <v>166</v>
      </c>
      <c r="C147" s="20">
        <f>P90</f>
        <v>143.6</v>
      </c>
      <c r="D147" s="49">
        <f t="shared" si="73"/>
        <v>6</v>
      </c>
      <c r="S147" s="1">
        <v>10</v>
      </c>
      <c r="T147" s="1">
        <f t="shared" si="74"/>
        <v>134.15</v>
      </c>
      <c r="U147" s="47">
        <f t="shared" si="75"/>
        <v>10</v>
      </c>
    </row>
    <row r="148" spans="2:21">
      <c r="B148" s="24" t="s">
        <v>171</v>
      </c>
      <c r="C148" s="20">
        <f>P99</f>
        <v>148.80000000000001</v>
      </c>
      <c r="D148" s="49">
        <f t="shared" si="73"/>
        <v>1</v>
      </c>
      <c r="S148" s="1">
        <v>11</v>
      </c>
      <c r="T148" s="1">
        <f t="shared" si="74"/>
        <v>131.70000000000002</v>
      </c>
      <c r="U148" s="47">
        <f t="shared" si="75"/>
        <v>11</v>
      </c>
    </row>
    <row r="149" spans="2:21">
      <c r="B149" s="48" t="s">
        <v>177</v>
      </c>
      <c r="C149" s="20">
        <f>P108</f>
        <v>128.55000000000001</v>
      </c>
      <c r="D149" s="49">
        <f t="shared" si="73"/>
        <v>12</v>
      </c>
      <c r="S149" s="1">
        <v>12</v>
      </c>
      <c r="T149" s="1">
        <f t="shared" si="74"/>
        <v>128.55000000000001</v>
      </c>
      <c r="U149" s="47">
        <f t="shared" si="75"/>
        <v>12</v>
      </c>
    </row>
    <row r="150" spans="2:21">
      <c r="B150" s="49"/>
      <c r="C150" s="20">
        <f>P117</f>
        <v>0</v>
      </c>
      <c r="D150" s="49">
        <f t="shared" si="73"/>
        <v>13</v>
      </c>
      <c r="S150" s="1">
        <v>13</v>
      </c>
      <c r="T150" s="1">
        <f t="shared" si="74"/>
        <v>0</v>
      </c>
      <c r="U150" s="47">
        <f t="shared" si="75"/>
        <v>13</v>
      </c>
    </row>
    <row r="151" spans="2:21">
      <c r="B151" s="49"/>
      <c r="C151" s="20">
        <f>P126</f>
        <v>0</v>
      </c>
      <c r="D151" s="49">
        <f t="shared" si="73"/>
        <v>13</v>
      </c>
      <c r="S151" s="1">
        <v>14</v>
      </c>
      <c r="T151" s="1">
        <f t="shared" si="74"/>
        <v>0</v>
      </c>
      <c r="U151" s="47">
        <f t="shared" si="75"/>
        <v>13</v>
      </c>
    </row>
    <row r="152" spans="2:21">
      <c r="B152" s="49"/>
      <c r="C152" s="20">
        <f>P135</f>
        <v>0</v>
      </c>
      <c r="D152" s="49">
        <f t="shared" si="73"/>
        <v>13</v>
      </c>
      <c r="S152" s="1">
        <v>15</v>
      </c>
      <c r="T152" s="1">
        <f t="shared" si="74"/>
        <v>0</v>
      </c>
      <c r="U152" s="47">
        <f t="shared" si="75"/>
        <v>13</v>
      </c>
    </row>
  </sheetData>
  <phoneticPr fontId="1" type="noConversion"/>
  <pageMargins left="0.39370078740157483" right="0.27559055118110237" top="0.86614173228346458" bottom="0.55118110236220474" header="0.43307086614173229" footer="0.11811023622047245"/>
  <pageSetup paperSize="9" scale="52" fitToHeight="2" orientation="portrait" horizontalDpi="300" verticalDpi="300" r:id="rId1"/>
  <headerFooter alignWithMargins="0">
    <oddHeader>&amp;C&amp;"Arial,Bold"&amp;12NWGA PRE-NOVICE TEAM CHAMPIONSHIPS, 2011</oddHeader>
  </headerFooter>
  <ignoredErrors>
    <ignoredError sqref="F43 F9:O11 H120:I120 F81:G83 L78 H81:I83 H121:I128 I3 F42 L42 F41 F40 L40 F39 L39 F45:O47 F44 O44 L43 F60 F57 O57 F58 O58 F59 O59 F63:O65 F61 O61 F68 F66 O66 F54:O56 F52 L52 F51 F48 L48 F27:O29 F21 I21 F22 I22 F23 I23 F24 I24 F36:O38 F30 I30 F31 I31 F32 I32 F33 I33 F49 L49 F50 L50 F67 O67 F72:O74 F69 O69 O68 L22 L23 L24 F25 L25 I4 I5 I6 F18:O20 F12 I12 F13 I13 F14 I14 F15 I15 O49 O50 O52 O39 O43 F77 F76 O76 O42 F34 L34 L31 L32 L30 L76 L3 I57 I58 I59 I61 I66 I68 I69 F70 I70 L5 L6 L12 L13 L14 L15 O21 O22 O23 O24 O30 O32 O33 O34 I39 I41 I42 I43 I48 I49 I50 I52 O3 O4 O5 O6 O12 O13 O14 O15 L57 L58 L59 L61 L66 L67 L69 L70 J135:O135 L129 O129 L130 O130 L131 O131 L132 O132 L113 L111 L112 J117:O128 L114 L115:O115 F94 F93 I94 I93 F99:G101 F95 H99:I101 I95 F97 I97 F108:G110 F102 H108:I110 I102 F103 I103 F104 I104 L96 L94 L95 O111 O113 L93 J99:O101 L97 O112 O114 F75 I75 I76 F78 I78 F79 I79 F90:G92 F85 H90:I92 I85 F86 I86 F87 I87 F88 I88 J108:O110 L103 L104 L105 L102 L77 J81:O83 L79 F131 F129 I131 I129 F130 I130 F135:G135 F132 H135:I135 I132 F133 I133 O93 O96 O97 L75 J90:O92 L88 L87 L86 O94 O102 O104 O105 L85 L133 F117:G128 F111 H117:I119 I111 F112 I112 F113 I113 F114 I114 O75 O77 O86 L84 O84 O85 O87 I7:I8 L7:L8 O7:O8 F16:F17 I16:I17 L16:L17 O16:O17 F26 O26 O25 L21 L26 I25 I26 F35 I35 I34 L33 L35 O31 O35 O41 L41 I40 I44 F53 I53 I51 L53 O48 O53 O60 F62 O62 L60 L62 I60 I62 I67 F71 I71 L68 L71 O70 O71 L80 O80 F80 I80 I77 F84 I84 F89 I89 L89 O88 O89 O95 L98 O98 F98 I98 F105:F107 I105:I107 L106:L107 O103 O106:O107 L116 O116 F115:F116 I115:I116 F134 I134 L134 O133 O134 L51 O79" unlockedFormula="1"/>
  </ignoredErrors>
</worksheet>
</file>

<file path=xl/worksheets/sheet2.xml><?xml version="1.0" encoding="utf-8"?>
<worksheet xmlns="http://schemas.openxmlformats.org/spreadsheetml/2006/main" xmlns:r="http://schemas.openxmlformats.org/officeDocument/2006/relationships">
  <sheetPr>
    <pageSetUpPr fitToPage="1"/>
  </sheetPr>
  <dimension ref="A1:U114"/>
  <sheetViews>
    <sheetView topLeftCell="A97" workbookViewId="0">
      <pane xSplit="3" topLeftCell="D1" activePane="topRight" state="frozen"/>
      <selection pane="topRight" activeCell="C1" sqref="C1"/>
    </sheetView>
  </sheetViews>
  <sheetFormatPr defaultRowHeight="14.25"/>
  <cols>
    <col min="1" max="1" width="5.140625" style="1" bestFit="1" customWidth="1"/>
    <col min="2" max="2" width="26.5703125" style="47" bestFit="1" customWidth="1"/>
    <col min="3" max="3" width="19.5703125" style="47" customWidth="1"/>
    <col min="4" max="5" width="10.42578125" style="17" customWidth="1"/>
    <col min="6" max="6" width="10.5703125" style="1" customWidth="1"/>
    <col min="7" max="8" width="10.42578125" style="17" customWidth="1"/>
    <col min="9" max="9" width="10.42578125" style="1" bestFit="1" customWidth="1"/>
    <col min="10" max="11" width="10.42578125" style="17" customWidth="1"/>
    <col min="12" max="12" width="10.42578125" style="1" bestFit="1" customWidth="1"/>
    <col min="13" max="14" width="10.42578125" style="17" customWidth="1"/>
    <col min="15" max="15" width="10.42578125" style="1" bestFit="1" customWidth="1"/>
    <col min="16" max="16" width="12.140625" style="1" bestFit="1" customWidth="1"/>
    <col min="17" max="17" width="4" style="1" customWidth="1"/>
    <col min="18" max="18" width="18.5703125" style="1" hidden="1" customWidth="1"/>
    <col min="19" max="19" width="9.5703125" style="43" hidden="1" customWidth="1"/>
    <col min="20" max="21" width="9.140625" style="1" hidden="1" customWidth="1"/>
    <col min="22" max="22" width="0" style="1" hidden="1" customWidth="1"/>
    <col min="23" max="23" width="9.85546875" style="1" bestFit="1" customWidth="1"/>
    <col min="24" max="16384" width="9.140625" style="1"/>
  </cols>
  <sheetData>
    <row r="1" spans="1:19" ht="15.75">
      <c r="A1" s="65"/>
      <c r="B1" s="94"/>
      <c r="D1" s="2" t="s">
        <v>66</v>
      </c>
      <c r="E1" s="3" t="s">
        <v>10</v>
      </c>
      <c r="F1" s="4"/>
      <c r="G1" s="2"/>
      <c r="H1" s="3" t="s">
        <v>11</v>
      </c>
      <c r="I1" s="4"/>
      <c r="J1" s="2"/>
      <c r="K1" s="3" t="s">
        <v>12</v>
      </c>
      <c r="L1" s="4"/>
      <c r="M1" s="2"/>
      <c r="N1" s="3" t="s">
        <v>13</v>
      </c>
      <c r="O1" s="4"/>
      <c r="P1" s="5" t="s">
        <v>14</v>
      </c>
    </row>
    <row r="2" spans="1:19" ht="15">
      <c r="A2" s="5" t="s">
        <v>8</v>
      </c>
      <c r="B2" s="95" t="s">
        <v>9</v>
      </c>
      <c r="C2" s="95" t="s">
        <v>17</v>
      </c>
      <c r="D2" s="6" t="s">
        <v>59</v>
      </c>
      <c r="E2" s="6" t="s">
        <v>60</v>
      </c>
      <c r="F2" s="5" t="s">
        <v>4</v>
      </c>
      <c r="G2" s="6" t="s">
        <v>59</v>
      </c>
      <c r="H2" s="6" t="s">
        <v>60</v>
      </c>
      <c r="I2" s="5" t="s">
        <v>4</v>
      </c>
      <c r="J2" s="6" t="s">
        <v>59</v>
      </c>
      <c r="K2" s="6" t="s">
        <v>60</v>
      </c>
      <c r="L2" s="5" t="s">
        <v>4</v>
      </c>
      <c r="M2" s="6" t="s">
        <v>59</v>
      </c>
      <c r="N2" s="6" t="s">
        <v>60</v>
      </c>
      <c r="O2" s="5" t="s">
        <v>4</v>
      </c>
      <c r="P2" s="5"/>
      <c r="S2" s="1"/>
    </row>
    <row r="3" spans="1:19" s="63" customFormat="1">
      <c r="A3" s="24">
        <v>60</v>
      </c>
      <c r="B3" s="91" t="s">
        <v>182</v>
      </c>
      <c r="C3" s="24" t="s">
        <v>183</v>
      </c>
      <c r="D3" s="62">
        <v>3</v>
      </c>
      <c r="E3" s="62">
        <v>8.6999999999999993</v>
      </c>
      <c r="F3" s="8">
        <f t="shared" ref="F3:F8" si="0">D3+E3</f>
        <v>11.7</v>
      </c>
      <c r="G3" s="62">
        <v>4.8</v>
      </c>
      <c r="H3" s="62">
        <v>7.75</v>
      </c>
      <c r="I3" s="8">
        <f t="shared" ref="I3:I8" si="1">G3+H3</f>
        <v>12.55</v>
      </c>
      <c r="J3" s="62">
        <v>0</v>
      </c>
      <c r="K3" s="62">
        <v>0</v>
      </c>
      <c r="L3" s="8">
        <f t="shared" ref="L3:L8" si="2">J3+K3</f>
        <v>0</v>
      </c>
      <c r="M3" s="62">
        <v>0</v>
      </c>
      <c r="N3" s="62">
        <v>0</v>
      </c>
      <c r="O3" s="8">
        <f t="shared" ref="O3:O8" si="3">M3+N3</f>
        <v>0</v>
      </c>
      <c r="P3" s="9">
        <f t="shared" ref="P3:P8" si="4">F3+I3+L3+O3</f>
        <v>24.25</v>
      </c>
      <c r="S3" s="64"/>
    </row>
    <row r="4" spans="1:19" s="63" customFormat="1">
      <c r="A4" s="24">
        <v>61</v>
      </c>
      <c r="B4" s="91" t="s">
        <v>184</v>
      </c>
      <c r="C4" s="24" t="s">
        <v>183</v>
      </c>
      <c r="D4" s="62">
        <v>2.4</v>
      </c>
      <c r="E4" s="62">
        <v>8.5</v>
      </c>
      <c r="F4" s="8">
        <f t="shared" si="0"/>
        <v>10.9</v>
      </c>
      <c r="G4" s="62">
        <v>0</v>
      </c>
      <c r="H4" s="62">
        <v>0</v>
      </c>
      <c r="I4" s="8">
        <f t="shared" si="1"/>
        <v>0</v>
      </c>
      <c r="J4" s="62">
        <v>6</v>
      </c>
      <c r="K4" s="62">
        <v>6.75</v>
      </c>
      <c r="L4" s="8">
        <f t="shared" si="2"/>
        <v>12.75</v>
      </c>
      <c r="M4" s="62">
        <v>5.3</v>
      </c>
      <c r="N4" s="62">
        <v>7.35</v>
      </c>
      <c r="O4" s="8">
        <f t="shared" si="3"/>
        <v>12.649999999999999</v>
      </c>
      <c r="P4" s="9">
        <f t="shared" si="4"/>
        <v>36.299999999999997</v>
      </c>
      <c r="S4" s="64"/>
    </row>
    <row r="5" spans="1:19" s="63" customFormat="1">
      <c r="A5" s="24">
        <v>62</v>
      </c>
      <c r="B5" s="91" t="s">
        <v>185</v>
      </c>
      <c r="C5" s="24" t="s">
        <v>183</v>
      </c>
      <c r="D5" s="62">
        <v>3</v>
      </c>
      <c r="E5" s="62">
        <v>9.15</v>
      </c>
      <c r="F5" s="8">
        <f t="shared" si="0"/>
        <v>12.15</v>
      </c>
      <c r="G5" s="62">
        <v>4.5999999999999996</v>
      </c>
      <c r="H5" s="62">
        <v>8.1</v>
      </c>
      <c r="I5" s="8">
        <f t="shared" si="1"/>
        <v>12.7</v>
      </c>
      <c r="J5" s="62">
        <v>6</v>
      </c>
      <c r="K5" s="62">
        <v>6.85</v>
      </c>
      <c r="L5" s="8">
        <f t="shared" si="2"/>
        <v>12.85</v>
      </c>
      <c r="M5" s="62">
        <v>5.5</v>
      </c>
      <c r="N5" s="62">
        <v>7.85</v>
      </c>
      <c r="O5" s="8">
        <f t="shared" si="3"/>
        <v>13.35</v>
      </c>
      <c r="P5" s="9">
        <f t="shared" si="4"/>
        <v>51.050000000000004</v>
      </c>
      <c r="S5" s="64"/>
    </row>
    <row r="6" spans="1:19" s="63" customFormat="1">
      <c r="A6" s="24">
        <v>63</v>
      </c>
      <c r="B6" s="91" t="s">
        <v>186</v>
      </c>
      <c r="C6" s="24" t="s">
        <v>183</v>
      </c>
      <c r="D6" s="62">
        <v>0</v>
      </c>
      <c r="E6" s="62">
        <v>0</v>
      </c>
      <c r="F6" s="8">
        <f t="shared" si="0"/>
        <v>0</v>
      </c>
      <c r="G6" s="62">
        <v>4.3</v>
      </c>
      <c r="H6" s="123">
        <v>7.95</v>
      </c>
      <c r="I6" s="8">
        <f t="shared" si="1"/>
        <v>12.25</v>
      </c>
      <c r="J6" s="62">
        <v>4.8</v>
      </c>
      <c r="K6" s="62">
        <v>6.35</v>
      </c>
      <c r="L6" s="8">
        <f t="shared" si="2"/>
        <v>11.149999999999999</v>
      </c>
      <c r="M6" s="62">
        <v>5.5</v>
      </c>
      <c r="N6" s="62">
        <v>7.55</v>
      </c>
      <c r="O6" s="8">
        <f t="shared" si="3"/>
        <v>13.05</v>
      </c>
      <c r="P6" s="9">
        <f t="shared" si="4"/>
        <v>36.450000000000003</v>
      </c>
      <c r="S6" s="64"/>
    </row>
    <row r="7" spans="1:19" s="63" customFormat="1">
      <c r="A7" s="24">
        <v>64</v>
      </c>
      <c r="B7" s="91" t="s">
        <v>187</v>
      </c>
      <c r="C7" s="24" t="s">
        <v>183</v>
      </c>
      <c r="D7" s="62">
        <v>3</v>
      </c>
      <c r="E7" s="62">
        <v>8.85</v>
      </c>
      <c r="F7" s="8">
        <f t="shared" si="0"/>
        <v>11.85</v>
      </c>
      <c r="G7" s="62">
        <v>4.3</v>
      </c>
      <c r="H7" s="62">
        <v>7.35</v>
      </c>
      <c r="I7" s="8">
        <f t="shared" si="1"/>
        <v>11.649999999999999</v>
      </c>
      <c r="J7" s="62">
        <v>5</v>
      </c>
      <c r="K7" s="62">
        <v>5.15</v>
      </c>
      <c r="L7" s="8">
        <f t="shared" si="2"/>
        <v>10.15</v>
      </c>
      <c r="M7" s="62">
        <v>5.5</v>
      </c>
      <c r="N7" s="62">
        <v>7.8</v>
      </c>
      <c r="O7" s="8">
        <f t="shared" si="3"/>
        <v>13.3</v>
      </c>
      <c r="P7" s="9">
        <f t="shared" si="4"/>
        <v>46.95</v>
      </c>
      <c r="S7" s="64"/>
    </row>
    <row r="8" spans="1:19" s="63" customFormat="1" ht="15.75" thickBot="1">
      <c r="A8" s="66"/>
      <c r="B8" s="59"/>
      <c r="C8" s="48"/>
      <c r="D8" s="62">
        <v>0</v>
      </c>
      <c r="E8" s="62">
        <v>0</v>
      </c>
      <c r="F8" s="8">
        <f t="shared" si="0"/>
        <v>0</v>
      </c>
      <c r="G8" s="62">
        <v>0</v>
      </c>
      <c r="H8" s="62">
        <v>0</v>
      </c>
      <c r="I8" s="8">
        <f t="shared" si="1"/>
        <v>0</v>
      </c>
      <c r="J8" s="62">
        <v>0</v>
      </c>
      <c r="K8" s="62">
        <v>0</v>
      </c>
      <c r="L8" s="8">
        <f t="shared" si="2"/>
        <v>0</v>
      </c>
      <c r="M8" s="62">
        <v>0</v>
      </c>
      <c r="N8" s="62">
        <v>0</v>
      </c>
      <c r="O8" s="8">
        <f t="shared" si="3"/>
        <v>0</v>
      </c>
      <c r="P8" s="9">
        <f t="shared" si="4"/>
        <v>0</v>
      </c>
      <c r="S8" s="64"/>
    </row>
    <row r="9" spans="1:19" s="16" customFormat="1" ht="15.75" thickBot="1">
      <c r="A9" s="67"/>
      <c r="B9" s="96" t="s">
        <v>6</v>
      </c>
      <c r="C9" s="97" t="s">
        <v>18</v>
      </c>
      <c r="D9" s="22"/>
      <c r="E9" s="13" t="s">
        <v>0</v>
      </c>
      <c r="F9" s="23">
        <f>LARGE(F3:F8,1)+LARGE(F3:F8,2)+LARGE(F3:F8,3)</f>
        <v>35.700000000000003</v>
      </c>
      <c r="G9" s="22"/>
      <c r="H9" s="13" t="s">
        <v>1</v>
      </c>
      <c r="I9" s="23">
        <f>LARGE(I3:I8,1)+LARGE(I3:I8,2)+LARGE(I3:I8,3)</f>
        <v>37.5</v>
      </c>
      <c r="J9" s="22"/>
      <c r="K9" s="13" t="s">
        <v>2</v>
      </c>
      <c r="L9" s="23">
        <f>LARGE(L3:L8,1)+LARGE(L3:L8,2)+LARGE(L3:L8,3)</f>
        <v>36.75</v>
      </c>
      <c r="M9" s="13"/>
      <c r="N9" s="13" t="s">
        <v>3</v>
      </c>
      <c r="O9" s="14">
        <f>LARGE(O3:O8,1)+LARGE(O3:O8,2)+LARGE(O3:O8,3)</f>
        <v>39.700000000000003</v>
      </c>
      <c r="P9" s="15">
        <f>SUM(F9:O9)</f>
        <v>149.65</v>
      </c>
      <c r="S9" s="44"/>
    </row>
    <row r="10" spans="1:19" ht="15.75">
      <c r="A10" s="65"/>
      <c r="B10" s="94"/>
      <c r="D10" s="2"/>
      <c r="E10" s="3" t="s">
        <v>10</v>
      </c>
      <c r="F10" s="4"/>
      <c r="G10" s="2"/>
      <c r="H10" s="3" t="s">
        <v>11</v>
      </c>
      <c r="I10" s="4"/>
      <c r="J10" s="2"/>
      <c r="K10" s="3" t="s">
        <v>12</v>
      </c>
      <c r="L10" s="4"/>
      <c r="M10" s="2"/>
      <c r="N10" s="3" t="s">
        <v>13</v>
      </c>
      <c r="O10" s="4"/>
      <c r="P10" s="5" t="s">
        <v>14</v>
      </c>
    </row>
    <row r="11" spans="1:19" ht="15">
      <c r="A11" s="5" t="s">
        <v>8</v>
      </c>
      <c r="B11" s="95" t="s">
        <v>9</v>
      </c>
      <c r="C11" s="95" t="s">
        <v>17</v>
      </c>
      <c r="D11" s="6" t="s">
        <v>59</v>
      </c>
      <c r="E11" s="6" t="s">
        <v>60</v>
      </c>
      <c r="F11" s="5" t="s">
        <v>4</v>
      </c>
      <c r="G11" s="6" t="s">
        <v>59</v>
      </c>
      <c r="H11" s="6" t="s">
        <v>60</v>
      </c>
      <c r="I11" s="5" t="s">
        <v>4</v>
      </c>
      <c r="J11" s="6" t="s">
        <v>59</v>
      </c>
      <c r="K11" s="6" t="s">
        <v>60</v>
      </c>
      <c r="L11" s="5" t="s">
        <v>4</v>
      </c>
      <c r="M11" s="6" t="s">
        <v>59</v>
      </c>
      <c r="N11" s="6" t="s">
        <v>60</v>
      </c>
      <c r="O11" s="5" t="s">
        <v>4</v>
      </c>
      <c r="P11" s="5"/>
      <c r="S11" s="1"/>
    </row>
    <row r="12" spans="1:19" ht="15">
      <c r="A12" s="24">
        <v>65</v>
      </c>
      <c r="B12" s="91" t="s">
        <v>188</v>
      </c>
      <c r="C12" s="24" t="s">
        <v>7</v>
      </c>
      <c r="D12" s="62">
        <v>2.4</v>
      </c>
      <c r="E12" s="62">
        <v>8.35</v>
      </c>
      <c r="F12" s="8">
        <f t="shared" ref="F12:F17" si="5">D12+E12</f>
        <v>10.75</v>
      </c>
      <c r="G12" s="62">
        <v>4.5</v>
      </c>
      <c r="H12" s="62">
        <v>7.85</v>
      </c>
      <c r="I12" s="8">
        <f t="shared" ref="I12:I17" si="6">G12+H12</f>
        <v>12.35</v>
      </c>
      <c r="J12" s="62">
        <v>4.5999999999999996</v>
      </c>
      <c r="K12" s="62">
        <v>7.1</v>
      </c>
      <c r="L12" s="8">
        <f t="shared" ref="L12:L17" si="7">J12+K12</f>
        <v>11.7</v>
      </c>
      <c r="M12" s="62">
        <v>5.0999999999999996</v>
      </c>
      <c r="N12" s="62">
        <v>7.3</v>
      </c>
      <c r="O12" s="8">
        <f t="shared" ref="O12:O17" si="8">M12+N12</f>
        <v>12.399999999999999</v>
      </c>
      <c r="P12" s="9">
        <f t="shared" ref="P12:P17" si="9">F12+I12+L12+O12</f>
        <v>47.199999999999996</v>
      </c>
      <c r="S12" s="45"/>
    </row>
    <row r="13" spans="1:19">
      <c r="A13" s="24">
        <v>70</v>
      </c>
      <c r="B13" s="91" t="s">
        <v>84</v>
      </c>
      <c r="C13" s="24" t="s">
        <v>7</v>
      </c>
      <c r="D13" s="62">
        <v>0</v>
      </c>
      <c r="E13" s="62">
        <v>0</v>
      </c>
      <c r="F13" s="8">
        <f t="shared" si="5"/>
        <v>0</v>
      </c>
      <c r="G13" s="62">
        <v>3.7</v>
      </c>
      <c r="H13" s="62">
        <v>7.9</v>
      </c>
      <c r="I13" s="8">
        <f t="shared" si="6"/>
        <v>11.600000000000001</v>
      </c>
      <c r="J13" s="62">
        <v>0</v>
      </c>
      <c r="K13" s="62">
        <v>0</v>
      </c>
      <c r="L13" s="8">
        <f t="shared" si="7"/>
        <v>0</v>
      </c>
      <c r="M13" s="62">
        <v>5.0999999999999996</v>
      </c>
      <c r="N13" s="62">
        <v>7.45</v>
      </c>
      <c r="O13" s="8">
        <f t="shared" si="8"/>
        <v>12.55</v>
      </c>
      <c r="P13" s="9">
        <f t="shared" si="9"/>
        <v>24.150000000000002</v>
      </c>
    </row>
    <row r="14" spans="1:19">
      <c r="A14" s="24">
        <v>75</v>
      </c>
      <c r="B14" s="91" t="s">
        <v>189</v>
      </c>
      <c r="C14" s="24" t="s">
        <v>7</v>
      </c>
      <c r="D14" s="62">
        <v>3</v>
      </c>
      <c r="E14" s="62">
        <v>8.6999999999999993</v>
      </c>
      <c r="F14" s="8">
        <f t="shared" si="5"/>
        <v>11.7</v>
      </c>
      <c r="G14" s="62">
        <v>4.0999999999999996</v>
      </c>
      <c r="H14" s="62">
        <v>8.3000000000000007</v>
      </c>
      <c r="I14" s="8">
        <f t="shared" si="6"/>
        <v>12.4</v>
      </c>
      <c r="J14" s="62">
        <v>4.2</v>
      </c>
      <c r="K14" s="62">
        <v>8.0500000000000007</v>
      </c>
      <c r="L14" s="8">
        <f t="shared" si="7"/>
        <v>12.25</v>
      </c>
      <c r="M14" s="62">
        <v>4.9000000000000004</v>
      </c>
      <c r="N14" s="62">
        <v>8.5</v>
      </c>
      <c r="O14" s="8">
        <f t="shared" si="8"/>
        <v>13.4</v>
      </c>
      <c r="P14" s="9">
        <f t="shared" si="9"/>
        <v>49.75</v>
      </c>
    </row>
    <row r="15" spans="1:19">
      <c r="A15" s="24">
        <v>80</v>
      </c>
      <c r="B15" s="91" t="s">
        <v>190</v>
      </c>
      <c r="C15" s="24" t="s">
        <v>7</v>
      </c>
      <c r="D15" s="62">
        <v>3</v>
      </c>
      <c r="E15" s="62">
        <v>8.5</v>
      </c>
      <c r="F15" s="8">
        <f t="shared" si="5"/>
        <v>11.5</v>
      </c>
      <c r="G15" s="62">
        <v>0</v>
      </c>
      <c r="H15" s="62">
        <v>0</v>
      </c>
      <c r="I15" s="8">
        <f t="shared" si="6"/>
        <v>0</v>
      </c>
      <c r="J15" s="62">
        <v>4.7</v>
      </c>
      <c r="K15" s="62">
        <v>6</v>
      </c>
      <c r="L15" s="8">
        <f t="shared" si="7"/>
        <v>10.7</v>
      </c>
      <c r="M15" s="62">
        <v>4.9000000000000004</v>
      </c>
      <c r="N15" s="62">
        <v>7.9</v>
      </c>
      <c r="O15" s="8">
        <f t="shared" si="8"/>
        <v>12.8</v>
      </c>
      <c r="P15" s="9">
        <f t="shared" si="9"/>
        <v>35</v>
      </c>
    </row>
    <row r="16" spans="1:19">
      <c r="A16" s="24">
        <v>85</v>
      </c>
      <c r="B16" s="98" t="s">
        <v>191</v>
      </c>
      <c r="C16" s="24" t="s">
        <v>7</v>
      </c>
      <c r="D16" s="62">
        <v>2.4</v>
      </c>
      <c r="E16" s="62">
        <v>8.6999999999999993</v>
      </c>
      <c r="F16" s="8">
        <f t="shared" si="5"/>
        <v>11.1</v>
      </c>
      <c r="G16" s="62">
        <v>4.3</v>
      </c>
      <c r="H16" s="62">
        <v>7.7</v>
      </c>
      <c r="I16" s="8">
        <f t="shared" si="6"/>
        <v>12</v>
      </c>
      <c r="J16" s="62">
        <v>5.6</v>
      </c>
      <c r="K16" s="62">
        <v>6.9</v>
      </c>
      <c r="L16" s="8">
        <f t="shared" si="7"/>
        <v>12.5</v>
      </c>
      <c r="M16" s="62">
        <v>0</v>
      </c>
      <c r="N16" s="62">
        <v>0</v>
      </c>
      <c r="O16" s="8">
        <f t="shared" si="8"/>
        <v>0</v>
      </c>
      <c r="P16" s="9">
        <f t="shared" si="9"/>
        <v>35.6</v>
      </c>
    </row>
    <row r="17" spans="1:19" ht="15.75" thickBot="1">
      <c r="A17" s="68"/>
      <c r="B17" s="58"/>
      <c r="C17" s="24"/>
      <c r="D17" s="62">
        <v>0</v>
      </c>
      <c r="E17" s="62">
        <v>0</v>
      </c>
      <c r="F17" s="8">
        <f t="shared" si="5"/>
        <v>0</v>
      </c>
      <c r="G17" s="62">
        <v>0</v>
      </c>
      <c r="H17" s="62">
        <v>0</v>
      </c>
      <c r="I17" s="8">
        <f t="shared" si="6"/>
        <v>0</v>
      </c>
      <c r="J17" s="62">
        <v>0</v>
      </c>
      <c r="K17" s="62">
        <v>0</v>
      </c>
      <c r="L17" s="8">
        <f t="shared" si="7"/>
        <v>0</v>
      </c>
      <c r="M17" s="62">
        <v>0</v>
      </c>
      <c r="N17" s="62">
        <v>0</v>
      </c>
      <c r="O17" s="8">
        <f t="shared" si="8"/>
        <v>0</v>
      </c>
      <c r="P17" s="9">
        <f t="shared" si="9"/>
        <v>0</v>
      </c>
    </row>
    <row r="18" spans="1:19" s="16" customFormat="1" ht="15.75" thickBot="1">
      <c r="A18" s="67"/>
      <c r="B18" s="96" t="s">
        <v>6</v>
      </c>
      <c r="C18" s="97" t="s">
        <v>18</v>
      </c>
      <c r="D18" s="22"/>
      <c r="E18" s="13" t="s">
        <v>0</v>
      </c>
      <c r="F18" s="23">
        <f>LARGE(F12:F17,1)+LARGE(F12:F17,2)+LARGE(F12:F17,3)</f>
        <v>34.299999999999997</v>
      </c>
      <c r="G18" s="22"/>
      <c r="H18" s="13" t="s">
        <v>1</v>
      </c>
      <c r="I18" s="23">
        <f>LARGE(I12:I17,1)+LARGE(I12:I17,2)+LARGE(I12:I17,3)</f>
        <v>36.75</v>
      </c>
      <c r="J18" s="22"/>
      <c r="K18" s="13" t="s">
        <v>2</v>
      </c>
      <c r="L18" s="23">
        <f>LARGE(L12:L17,1)+LARGE(L12:L17,2)+LARGE(L12:L17,3)</f>
        <v>36.450000000000003</v>
      </c>
      <c r="M18" s="13"/>
      <c r="N18" s="13" t="s">
        <v>3</v>
      </c>
      <c r="O18" s="14">
        <f>LARGE(O12:O17,1)+LARGE(O12:O17,2)+LARGE(O12:O17,3)</f>
        <v>38.75</v>
      </c>
      <c r="P18" s="15">
        <f>SUM(F18:O18)</f>
        <v>146.25</v>
      </c>
      <c r="S18" s="44"/>
    </row>
    <row r="19" spans="1:19" ht="15.75">
      <c r="A19" s="65"/>
      <c r="B19" s="94"/>
      <c r="D19" s="2"/>
      <c r="E19" s="3" t="s">
        <v>10</v>
      </c>
      <c r="F19" s="4"/>
      <c r="G19" s="2"/>
      <c r="H19" s="3" t="s">
        <v>11</v>
      </c>
      <c r="I19" s="4"/>
      <c r="J19" s="2"/>
      <c r="K19" s="3" t="s">
        <v>12</v>
      </c>
      <c r="L19" s="4"/>
      <c r="M19" s="2"/>
      <c r="N19" s="3" t="s">
        <v>13</v>
      </c>
      <c r="O19" s="4"/>
      <c r="P19" s="5" t="s">
        <v>14</v>
      </c>
    </row>
    <row r="20" spans="1:19" ht="15">
      <c r="A20" s="5" t="s">
        <v>8</v>
      </c>
      <c r="B20" s="95" t="s">
        <v>9</v>
      </c>
      <c r="C20" s="95" t="s">
        <v>17</v>
      </c>
      <c r="D20" s="6" t="s">
        <v>59</v>
      </c>
      <c r="E20" s="6" t="s">
        <v>60</v>
      </c>
      <c r="F20" s="5" t="s">
        <v>4</v>
      </c>
      <c r="G20" s="6" t="s">
        <v>59</v>
      </c>
      <c r="H20" s="6" t="s">
        <v>60</v>
      </c>
      <c r="I20" s="5" t="s">
        <v>4</v>
      </c>
      <c r="J20" s="6" t="s">
        <v>59</v>
      </c>
      <c r="K20" s="6" t="s">
        <v>60</v>
      </c>
      <c r="L20" s="5" t="s">
        <v>4</v>
      </c>
      <c r="M20" s="6" t="s">
        <v>59</v>
      </c>
      <c r="N20" s="6" t="s">
        <v>60</v>
      </c>
      <c r="O20" s="5" t="s">
        <v>4</v>
      </c>
      <c r="P20" s="5"/>
      <c r="S20" s="1"/>
    </row>
    <row r="21" spans="1:19">
      <c r="A21" s="24">
        <v>86</v>
      </c>
      <c r="B21" s="91" t="s">
        <v>82</v>
      </c>
      <c r="C21" s="24" t="s">
        <v>43</v>
      </c>
      <c r="D21" s="62">
        <v>3.4</v>
      </c>
      <c r="E21" s="62">
        <v>8.6999999999999993</v>
      </c>
      <c r="F21" s="8">
        <f t="shared" ref="F21:F26" si="10">D21+E21</f>
        <v>12.1</v>
      </c>
      <c r="G21" s="62">
        <v>0</v>
      </c>
      <c r="H21" s="62">
        <v>0</v>
      </c>
      <c r="I21" s="8">
        <f t="shared" ref="I21:I26" si="11">G21+H21</f>
        <v>0</v>
      </c>
      <c r="J21" s="62">
        <v>0</v>
      </c>
      <c r="K21" s="62">
        <v>0</v>
      </c>
      <c r="L21" s="8">
        <f t="shared" ref="L21:L26" si="12">J21+K21</f>
        <v>0</v>
      </c>
      <c r="M21" s="62">
        <v>5.3</v>
      </c>
      <c r="N21" s="62">
        <v>8.1</v>
      </c>
      <c r="O21" s="8">
        <f t="shared" ref="O21:O26" si="13">M21+N21</f>
        <v>13.399999999999999</v>
      </c>
      <c r="P21" s="9">
        <f t="shared" ref="P21:P26" si="14">F21+I21+L21+O21</f>
        <v>25.5</v>
      </c>
    </row>
    <row r="22" spans="1:19">
      <c r="A22" s="24">
        <v>87</v>
      </c>
      <c r="B22" s="91" t="s">
        <v>192</v>
      </c>
      <c r="C22" s="24" t="s">
        <v>43</v>
      </c>
      <c r="D22" s="62">
        <v>0</v>
      </c>
      <c r="E22" s="62">
        <v>0</v>
      </c>
      <c r="F22" s="8">
        <f t="shared" si="10"/>
        <v>0</v>
      </c>
      <c r="G22" s="62">
        <v>4.8</v>
      </c>
      <c r="H22" s="62">
        <v>7.85</v>
      </c>
      <c r="I22" s="8">
        <f t="shared" si="11"/>
        <v>12.649999999999999</v>
      </c>
      <c r="J22" s="62">
        <v>5.5</v>
      </c>
      <c r="K22" s="62">
        <v>5.65</v>
      </c>
      <c r="L22" s="8">
        <f t="shared" si="12"/>
        <v>11.15</v>
      </c>
      <c r="M22" s="62">
        <v>0</v>
      </c>
      <c r="N22" s="62">
        <v>0</v>
      </c>
      <c r="O22" s="8">
        <f t="shared" si="13"/>
        <v>0</v>
      </c>
      <c r="P22" s="9">
        <f t="shared" si="14"/>
        <v>23.799999999999997</v>
      </c>
    </row>
    <row r="23" spans="1:19">
      <c r="A23" s="24">
        <v>88</v>
      </c>
      <c r="B23" s="91" t="s">
        <v>193</v>
      </c>
      <c r="C23" s="24" t="s">
        <v>43</v>
      </c>
      <c r="D23" s="62">
        <v>3.4</v>
      </c>
      <c r="E23" s="62">
        <v>8.8000000000000007</v>
      </c>
      <c r="F23" s="8">
        <f t="shared" si="10"/>
        <v>12.200000000000001</v>
      </c>
      <c r="G23" s="62">
        <v>4.5999999999999996</v>
      </c>
      <c r="H23" s="62">
        <v>7.95</v>
      </c>
      <c r="I23" s="8">
        <f t="shared" si="11"/>
        <v>12.55</v>
      </c>
      <c r="J23" s="62">
        <v>5.5</v>
      </c>
      <c r="K23" s="62">
        <v>5.95</v>
      </c>
      <c r="L23" s="8">
        <f t="shared" si="12"/>
        <v>11.45</v>
      </c>
      <c r="M23" s="62">
        <v>5.5</v>
      </c>
      <c r="N23" s="62">
        <v>7.1</v>
      </c>
      <c r="O23" s="8">
        <f t="shared" si="13"/>
        <v>12.6</v>
      </c>
      <c r="P23" s="9">
        <f t="shared" si="14"/>
        <v>48.800000000000004</v>
      </c>
    </row>
    <row r="24" spans="1:19">
      <c r="A24" s="24">
        <v>89</v>
      </c>
      <c r="B24" s="91" t="s">
        <v>53</v>
      </c>
      <c r="C24" s="24" t="s">
        <v>43</v>
      </c>
      <c r="D24" s="62">
        <v>3</v>
      </c>
      <c r="E24" s="62">
        <v>8.6</v>
      </c>
      <c r="F24" s="8">
        <f t="shared" si="10"/>
        <v>11.6</v>
      </c>
      <c r="G24" s="62">
        <v>4.5999999999999996</v>
      </c>
      <c r="H24" s="62">
        <v>8.0500000000000007</v>
      </c>
      <c r="I24" s="8">
        <f t="shared" si="11"/>
        <v>12.65</v>
      </c>
      <c r="J24" s="62">
        <v>5.5</v>
      </c>
      <c r="K24" s="62">
        <v>6.85</v>
      </c>
      <c r="L24" s="8">
        <f t="shared" si="12"/>
        <v>12.35</v>
      </c>
      <c r="M24" s="62">
        <v>5.3</v>
      </c>
      <c r="N24" s="62">
        <v>7.8</v>
      </c>
      <c r="O24" s="8">
        <f t="shared" si="13"/>
        <v>13.1</v>
      </c>
      <c r="P24" s="9">
        <f t="shared" si="14"/>
        <v>49.7</v>
      </c>
    </row>
    <row r="25" spans="1:19">
      <c r="A25" s="24">
        <v>90</v>
      </c>
      <c r="B25" s="91" t="s">
        <v>72</v>
      </c>
      <c r="C25" s="24" t="s">
        <v>43</v>
      </c>
      <c r="D25" s="62">
        <v>3</v>
      </c>
      <c r="E25" s="62">
        <v>8.6</v>
      </c>
      <c r="F25" s="8">
        <f t="shared" si="10"/>
        <v>11.6</v>
      </c>
      <c r="G25" s="62">
        <v>4.0999999999999996</v>
      </c>
      <c r="H25" s="62">
        <v>7.1</v>
      </c>
      <c r="I25" s="8">
        <f t="shared" si="11"/>
        <v>11.2</v>
      </c>
      <c r="J25" s="62">
        <v>4.3</v>
      </c>
      <c r="K25" s="62">
        <v>4.5</v>
      </c>
      <c r="L25" s="8">
        <f t="shared" si="12"/>
        <v>8.8000000000000007</v>
      </c>
      <c r="M25" s="62">
        <v>5.5</v>
      </c>
      <c r="N25" s="62">
        <v>7.6</v>
      </c>
      <c r="O25" s="8">
        <f t="shared" si="13"/>
        <v>13.1</v>
      </c>
      <c r="P25" s="9">
        <f t="shared" si="14"/>
        <v>44.699999999999996</v>
      </c>
    </row>
    <row r="26" spans="1:19" ht="15.75" thickBot="1">
      <c r="A26" s="69"/>
      <c r="B26" s="56"/>
      <c r="C26" s="48"/>
      <c r="D26" s="62">
        <v>0</v>
      </c>
      <c r="E26" s="62">
        <v>0</v>
      </c>
      <c r="F26" s="8">
        <f t="shared" si="10"/>
        <v>0</v>
      </c>
      <c r="G26" s="62">
        <v>0</v>
      </c>
      <c r="H26" s="62">
        <v>0</v>
      </c>
      <c r="I26" s="8">
        <f t="shared" si="11"/>
        <v>0</v>
      </c>
      <c r="J26" s="62">
        <v>0</v>
      </c>
      <c r="K26" s="62">
        <v>0</v>
      </c>
      <c r="L26" s="8">
        <f t="shared" si="12"/>
        <v>0</v>
      </c>
      <c r="M26" s="62">
        <v>0</v>
      </c>
      <c r="N26" s="62">
        <v>0</v>
      </c>
      <c r="O26" s="8">
        <f t="shared" si="13"/>
        <v>0</v>
      </c>
      <c r="P26" s="9">
        <f t="shared" si="14"/>
        <v>0</v>
      </c>
    </row>
    <row r="27" spans="1:19" s="16" customFormat="1" ht="15.75" thickBot="1">
      <c r="A27" s="67"/>
      <c r="B27" s="96" t="s">
        <v>6</v>
      </c>
      <c r="C27" s="97" t="s">
        <v>18</v>
      </c>
      <c r="D27" s="22"/>
      <c r="E27" s="13" t="s">
        <v>0</v>
      </c>
      <c r="F27" s="23">
        <f>LARGE(F21:F26,1)+LARGE(F21:F26,2)+LARGE(F21:F26,3)</f>
        <v>35.9</v>
      </c>
      <c r="G27" s="22"/>
      <c r="H27" s="13" t="s">
        <v>1</v>
      </c>
      <c r="I27" s="23">
        <f>LARGE(I21:I26,1)+LARGE(I21:I26,2)+LARGE(I21:I26,3)</f>
        <v>37.849999999999994</v>
      </c>
      <c r="J27" s="22"/>
      <c r="K27" s="13" t="s">
        <v>2</v>
      </c>
      <c r="L27" s="23">
        <f>LARGE(L21:L26,1)+LARGE(L21:L26,2)+LARGE(L21:L26,3)</f>
        <v>34.949999999999996</v>
      </c>
      <c r="M27" s="13"/>
      <c r="N27" s="13" t="s">
        <v>3</v>
      </c>
      <c r="O27" s="14">
        <f>LARGE(O21:O26,1)+LARGE(O21:O26,2)+LARGE(O21:O26,3)</f>
        <v>39.6</v>
      </c>
      <c r="P27" s="15">
        <f>SUM(F27:O27)</f>
        <v>148.29999999999998</v>
      </c>
      <c r="S27" s="44"/>
    </row>
    <row r="28" spans="1:19" ht="15.75">
      <c r="A28" s="65"/>
      <c r="B28" s="94"/>
      <c r="D28" s="2"/>
      <c r="E28" s="3" t="s">
        <v>10</v>
      </c>
      <c r="F28" s="4"/>
      <c r="G28" s="2"/>
      <c r="H28" s="3" t="s">
        <v>11</v>
      </c>
      <c r="I28" s="4"/>
      <c r="J28" s="2"/>
      <c r="K28" s="3" t="s">
        <v>12</v>
      </c>
      <c r="L28" s="4"/>
      <c r="M28" s="2"/>
      <c r="N28" s="3" t="s">
        <v>13</v>
      </c>
      <c r="O28" s="4"/>
      <c r="P28" s="5" t="s">
        <v>14</v>
      </c>
    </row>
    <row r="29" spans="1:19" ht="15">
      <c r="A29" s="5" t="s">
        <v>8</v>
      </c>
      <c r="B29" s="95" t="s">
        <v>9</v>
      </c>
      <c r="C29" s="95" t="s">
        <v>17</v>
      </c>
      <c r="D29" s="6" t="s">
        <v>59</v>
      </c>
      <c r="E29" s="6" t="s">
        <v>60</v>
      </c>
      <c r="F29" s="5" t="s">
        <v>4</v>
      </c>
      <c r="G29" s="6" t="s">
        <v>59</v>
      </c>
      <c r="H29" s="6" t="s">
        <v>60</v>
      </c>
      <c r="I29" s="5" t="s">
        <v>4</v>
      </c>
      <c r="J29" s="6" t="s">
        <v>59</v>
      </c>
      <c r="K29" s="6" t="s">
        <v>60</v>
      </c>
      <c r="L29" s="5" t="s">
        <v>4</v>
      </c>
      <c r="M29" s="6" t="s">
        <v>59</v>
      </c>
      <c r="N29" s="6" t="s">
        <v>60</v>
      </c>
      <c r="O29" s="5" t="s">
        <v>4</v>
      </c>
      <c r="P29" s="5"/>
      <c r="S29" s="1"/>
    </row>
    <row r="30" spans="1:19">
      <c r="A30" s="24">
        <v>96</v>
      </c>
      <c r="B30" s="91" t="s">
        <v>194</v>
      </c>
      <c r="C30" s="24" t="s">
        <v>55</v>
      </c>
      <c r="D30" s="62">
        <v>2.4</v>
      </c>
      <c r="E30" s="62">
        <v>9.3000000000000007</v>
      </c>
      <c r="F30" s="8">
        <f t="shared" ref="F30:F35" si="15">D30+E30</f>
        <v>11.700000000000001</v>
      </c>
      <c r="G30" s="62">
        <v>4.3</v>
      </c>
      <c r="H30" s="62">
        <v>7.8</v>
      </c>
      <c r="I30" s="8">
        <f t="shared" ref="I30:I35" si="16">G30+H30</f>
        <v>12.1</v>
      </c>
      <c r="J30" s="62">
        <v>5.5</v>
      </c>
      <c r="K30" s="62">
        <v>6.6</v>
      </c>
      <c r="L30" s="8">
        <f t="shared" ref="L30:L35" si="17">J30+K30</f>
        <v>12.1</v>
      </c>
      <c r="M30" s="62">
        <v>5.5</v>
      </c>
      <c r="N30" s="62">
        <v>7.9</v>
      </c>
      <c r="O30" s="8">
        <f t="shared" ref="O30:O35" si="18">M30+N30</f>
        <v>13.4</v>
      </c>
      <c r="P30" s="9">
        <f t="shared" ref="P30:P35" si="19">F30+I30+L30+O30</f>
        <v>49.3</v>
      </c>
    </row>
    <row r="31" spans="1:19">
      <c r="A31" s="24">
        <v>97</v>
      </c>
      <c r="B31" s="91" t="s">
        <v>69</v>
      </c>
      <c r="C31" s="24" t="s">
        <v>55</v>
      </c>
      <c r="D31" s="62">
        <v>2.4</v>
      </c>
      <c r="E31" s="62">
        <v>9</v>
      </c>
      <c r="F31" s="8">
        <f t="shared" si="15"/>
        <v>11.4</v>
      </c>
      <c r="G31" s="62">
        <v>4.0999999999999996</v>
      </c>
      <c r="H31" s="62">
        <v>7.9</v>
      </c>
      <c r="I31" s="8">
        <f t="shared" si="16"/>
        <v>12</v>
      </c>
      <c r="J31" s="62">
        <v>5.5</v>
      </c>
      <c r="K31" s="62">
        <v>5.95</v>
      </c>
      <c r="L31" s="8">
        <f t="shared" si="17"/>
        <v>11.45</v>
      </c>
      <c r="M31" s="62">
        <v>5.0999999999999996</v>
      </c>
      <c r="N31" s="62">
        <v>7.75</v>
      </c>
      <c r="O31" s="8">
        <f t="shared" si="18"/>
        <v>12.85</v>
      </c>
      <c r="P31" s="9">
        <f t="shared" si="19"/>
        <v>47.699999999999996</v>
      </c>
    </row>
    <row r="32" spans="1:19">
      <c r="A32" s="24">
        <v>98</v>
      </c>
      <c r="B32" s="91" t="s">
        <v>67</v>
      </c>
      <c r="C32" s="24" t="s">
        <v>55</v>
      </c>
      <c r="D32" s="62">
        <v>3</v>
      </c>
      <c r="E32" s="62">
        <v>8.6999999999999993</v>
      </c>
      <c r="F32" s="8">
        <f t="shared" si="15"/>
        <v>11.7</v>
      </c>
      <c r="G32" s="62">
        <v>4.4000000000000004</v>
      </c>
      <c r="H32" s="62">
        <v>8.1999999999999993</v>
      </c>
      <c r="I32" s="8">
        <f t="shared" si="16"/>
        <v>12.6</v>
      </c>
      <c r="J32" s="62">
        <v>6</v>
      </c>
      <c r="K32" s="62">
        <v>8.4499999999999993</v>
      </c>
      <c r="L32" s="8">
        <f t="shared" si="17"/>
        <v>14.45</v>
      </c>
      <c r="M32" s="62">
        <v>5.3</v>
      </c>
      <c r="N32" s="62">
        <v>8.1999999999999993</v>
      </c>
      <c r="O32" s="8">
        <f t="shared" si="18"/>
        <v>13.5</v>
      </c>
      <c r="P32" s="9">
        <f t="shared" si="19"/>
        <v>52.25</v>
      </c>
    </row>
    <row r="33" spans="1:19">
      <c r="A33" s="24">
        <v>99</v>
      </c>
      <c r="B33" s="91" t="s">
        <v>195</v>
      </c>
      <c r="C33" s="24" t="s">
        <v>55</v>
      </c>
      <c r="D33" s="62">
        <v>3</v>
      </c>
      <c r="E33" s="62">
        <v>8.9</v>
      </c>
      <c r="F33" s="8">
        <f t="shared" si="15"/>
        <v>11.9</v>
      </c>
      <c r="G33" s="62">
        <v>4.3</v>
      </c>
      <c r="H33" s="62">
        <v>8.4499999999999993</v>
      </c>
      <c r="I33" s="8">
        <f t="shared" si="16"/>
        <v>12.75</v>
      </c>
      <c r="J33" s="62">
        <v>5.5</v>
      </c>
      <c r="K33" s="62">
        <v>6.95</v>
      </c>
      <c r="L33" s="8">
        <f t="shared" si="17"/>
        <v>12.45</v>
      </c>
      <c r="M33" s="62">
        <v>5.0999999999999996</v>
      </c>
      <c r="N33" s="62">
        <v>7.8</v>
      </c>
      <c r="O33" s="8">
        <f t="shared" si="18"/>
        <v>12.899999999999999</v>
      </c>
      <c r="P33" s="9">
        <f t="shared" si="19"/>
        <v>49.999999999999993</v>
      </c>
    </row>
    <row r="34" spans="1:19">
      <c r="A34" s="80"/>
      <c r="B34" s="72"/>
      <c r="C34" s="72"/>
      <c r="D34" s="62">
        <v>0</v>
      </c>
      <c r="E34" s="62">
        <v>0</v>
      </c>
      <c r="F34" s="8">
        <f t="shared" si="15"/>
        <v>0</v>
      </c>
      <c r="G34" s="62">
        <v>0</v>
      </c>
      <c r="H34" s="62">
        <v>0</v>
      </c>
      <c r="I34" s="8">
        <f t="shared" si="16"/>
        <v>0</v>
      </c>
      <c r="J34" s="62">
        <v>0</v>
      </c>
      <c r="K34" s="62">
        <v>0</v>
      </c>
      <c r="L34" s="8">
        <f t="shared" si="17"/>
        <v>0</v>
      </c>
      <c r="M34" s="62">
        <v>0</v>
      </c>
      <c r="N34" s="62">
        <v>0</v>
      </c>
      <c r="O34" s="8">
        <f t="shared" si="18"/>
        <v>0</v>
      </c>
      <c r="P34" s="9">
        <f t="shared" si="19"/>
        <v>0</v>
      </c>
    </row>
    <row r="35" spans="1:19" ht="15.75" thickBot="1">
      <c r="A35" s="69"/>
      <c r="B35" s="56"/>
      <c r="C35" s="24"/>
      <c r="D35" s="62">
        <v>0</v>
      </c>
      <c r="E35" s="62">
        <v>0</v>
      </c>
      <c r="F35" s="8">
        <f t="shared" si="15"/>
        <v>0</v>
      </c>
      <c r="G35" s="62">
        <v>0</v>
      </c>
      <c r="H35" s="62">
        <v>0</v>
      </c>
      <c r="I35" s="8">
        <f t="shared" si="16"/>
        <v>0</v>
      </c>
      <c r="J35" s="62">
        <v>0</v>
      </c>
      <c r="K35" s="62">
        <v>0</v>
      </c>
      <c r="L35" s="8">
        <f t="shared" si="17"/>
        <v>0</v>
      </c>
      <c r="M35" s="62">
        <v>0</v>
      </c>
      <c r="N35" s="62">
        <v>0</v>
      </c>
      <c r="O35" s="8">
        <f t="shared" si="18"/>
        <v>0</v>
      </c>
      <c r="P35" s="9">
        <f t="shared" si="19"/>
        <v>0</v>
      </c>
    </row>
    <row r="36" spans="1:19" s="16" customFormat="1" ht="15.75" thickBot="1">
      <c r="A36" s="67"/>
      <c r="B36" s="96" t="s">
        <v>6</v>
      </c>
      <c r="C36" s="97" t="s">
        <v>18</v>
      </c>
      <c r="D36" s="22"/>
      <c r="E36" s="13" t="s">
        <v>0</v>
      </c>
      <c r="F36" s="23">
        <f>LARGE(F30:F35,1)+LARGE(F30:F35,2)+LARGE(F30:F35,3)</f>
        <v>35.299999999999997</v>
      </c>
      <c r="G36" s="22"/>
      <c r="H36" s="13" t="s">
        <v>1</v>
      </c>
      <c r="I36" s="23">
        <f>LARGE(I30:I35,1)+LARGE(I30:I35,2)+LARGE(I30:I35,3)</f>
        <v>37.450000000000003</v>
      </c>
      <c r="J36" s="22"/>
      <c r="K36" s="13" t="s">
        <v>2</v>
      </c>
      <c r="L36" s="23">
        <f>LARGE(L30:L35,1)+LARGE(L30:L35,2)+LARGE(L30:L35,3)</f>
        <v>39</v>
      </c>
      <c r="M36" s="13"/>
      <c r="N36" s="13" t="s">
        <v>3</v>
      </c>
      <c r="O36" s="14">
        <f>LARGE(O30:O35,1)+LARGE(O30:O35,2)+LARGE(O30:O35,3)</f>
        <v>39.799999999999997</v>
      </c>
      <c r="P36" s="15">
        <f>SUM(F36:O36)</f>
        <v>151.55000000000001</v>
      </c>
      <c r="S36" s="44"/>
    </row>
    <row r="37" spans="1:19" ht="15.75">
      <c r="A37" s="65"/>
      <c r="B37" s="94"/>
      <c r="D37" s="2"/>
      <c r="E37" s="3" t="s">
        <v>10</v>
      </c>
      <c r="F37" s="4"/>
      <c r="G37" s="2"/>
      <c r="H37" s="3" t="s">
        <v>11</v>
      </c>
      <c r="I37" s="4"/>
      <c r="J37" s="2"/>
      <c r="K37" s="3" t="s">
        <v>12</v>
      </c>
      <c r="L37" s="4"/>
      <c r="M37" s="2"/>
      <c r="N37" s="3" t="s">
        <v>13</v>
      </c>
      <c r="O37" s="4"/>
      <c r="P37" s="5" t="s">
        <v>14</v>
      </c>
    </row>
    <row r="38" spans="1:19" ht="15">
      <c r="A38" s="5" t="s">
        <v>8</v>
      </c>
      <c r="B38" s="95" t="s">
        <v>9</v>
      </c>
      <c r="C38" s="95" t="s">
        <v>17</v>
      </c>
      <c r="D38" s="6" t="s">
        <v>59</v>
      </c>
      <c r="E38" s="6" t="s">
        <v>60</v>
      </c>
      <c r="F38" s="5" t="s">
        <v>4</v>
      </c>
      <c r="G38" s="6" t="s">
        <v>59</v>
      </c>
      <c r="H38" s="6" t="s">
        <v>60</v>
      </c>
      <c r="I38" s="5" t="s">
        <v>4</v>
      </c>
      <c r="J38" s="6" t="s">
        <v>59</v>
      </c>
      <c r="K38" s="6" t="s">
        <v>60</v>
      </c>
      <c r="L38" s="5" t="s">
        <v>4</v>
      </c>
      <c r="M38" s="6" t="s">
        <v>59</v>
      </c>
      <c r="N38" s="6" t="s">
        <v>60</v>
      </c>
      <c r="O38" s="5" t="s">
        <v>4</v>
      </c>
      <c r="P38" s="5"/>
      <c r="S38" s="1"/>
    </row>
    <row r="39" spans="1:19">
      <c r="A39" s="24">
        <v>100</v>
      </c>
      <c r="B39" s="91" t="s">
        <v>196</v>
      </c>
      <c r="C39" s="24" t="s">
        <v>87</v>
      </c>
      <c r="D39" s="62">
        <v>0</v>
      </c>
      <c r="E39" s="62">
        <v>0</v>
      </c>
      <c r="F39" s="8">
        <f t="shared" ref="F39:F44" si="20">D39+E39</f>
        <v>0</v>
      </c>
      <c r="G39" s="62">
        <v>4.5999999999999996</v>
      </c>
      <c r="H39" s="62">
        <v>7.95</v>
      </c>
      <c r="I39" s="8">
        <f t="shared" ref="I39:I44" si="21">G39+H39</f>
        <v>12.55</v>
      </c>
      <c r="J39" s="62">
        <v>5.5</v>
      </c>
      <c r="K39" s="62">
        <v>5.15</v>
      </c>
      <c r="L39" s="8">
        <f t="shared" ref="L39:L44" si="22">J39+K39</f>
        <v>10.65</v>
      </c>
      <c r="M39" s="62">
        <v>5.5</v>
      </c>
      <c r="N39" s="62">
        <v>8.25</v>
      </c>
      <c r="O39" s="8">
        <f t="shared" ref="O39:O44" si="23">M39+N39</f>
        <v>13.75</v>
      </c>
      <c r="P39" s="9">
        <f t="shared" ref="P39:P46" si="24">F39+I39+L39+O39</f>
        <v>36.950000000000003</v>
      </c>
    </row>
    <row r="40" spans="1:19">
      <c r="A40" s="24">
        <v>101</v>
      </c>
      <c r="B40" s="91" t="s">
        <v>119</v>
      </c>
      <c r="C40" s="24" t="s">
        <v>87</v>
      </c>
      <c r="D40" s="62">
        <v>3</v>
      </c>
      <c r="E40" s="62">
        <v>8.8000000000000007</v>
      </c>
      <c r="F40" s="8">
        <v>11.8</v>
      </c>
      <c r="G40" s="62">
        <v>4.5999999999999996</v>
      </c>
      <c r="H40" s="62">
        <v>8.1999999999999993</v>
      </c>
      <c r="I40" s="8">
        <f t="shared" si="21"/>
        <v>12.799999999999999</v>
      </c>
      <c r="J40" s="62">
        <v>5.3</v>
      </c>
      <c r="K40" s="62">
        <v>5.75</v>
      </c>
      <c r="L40" s="8">
        <f t="shared" si="22"/>
        <v>11.05</v>
      </c>
      <c r="M40" s="62">
        <v>5.5</v>
      </c>
      <c r="N40" s="62">
        <v>8</v>
      </c>
      <c r="O40" s="8">
        <f t="shared" si="23"/>
        <v>13.5</v>
      </c>
      <c r="P40" s="9">
        <f>F40+I40+L40+O40</f>
        <v>49.150000000000006</v>
      </c>
    </row>
    <row r="41" spans="1:19">
      <c r="A41" s="24">
        <v>102</v>
      </c>
      <c r="B41" s="91" t="s">
        <v>197</v>
      </c>
      <c r="C41" s="24" t="s">
        <v>87</v>
      </c>
      <c r="D41" s="62">
        <v>3</v>
      </c>
      <c r="E41" s="62">
        <v>8.6999999999999993</v>
      </c>
      <c r="F41" s="8">
        <f t="shared" si="20"/>
        <v>11.7</v>
      </c>
      <c r="G41" s="62">
        <v>4.5999999999999996</v>
      </c>
      <c r="H41" s="62">
        <v>7.6</v>
      </c>
      <c r="I41" s="8">
        <f t="shared" si="21"/>
        <v>12.2</v>
      </c>
      <c r="J41" s="62">
        <v>0</v>
      </c>
      <c r="K41" s="62">
        <v>0</v>
      </c>
      <c r="L41" s="8">
        <f t="shared" si="22"/>
        <v>0</v>
      </c>
      <c r="M41" s="62">
        <v>5.3</v>
      </c>
      <c r="N41" s="62">
        <v>7.7</v>
      </c>
      <c r="O41" s="8">
        <v>13</v>
      </c>
      <c r="P41" s="9">
        <f>F41+I41+L41+O41</f>
        <v>36.9</v>
      </c>
    </row>
    <row r="42" spans="1:19">
      <c r="A42" s="24">
        <v>103</v>
      </c>
      <c r="B42" s="75" t="s">
        <v>198</v>
      </c>
      <c r="C42" s="24" t="s">
        <v>87</v>
      </c>
      <c r="D42" s="62">
        <v>3</v>
      </c>
      <c r="E42" s="62">
        <v>8.4</v>
      </c>
      <c r="F42" s="8">
        <f t="shared" si="20"/>
        <v>11.4</v>
      </c>
      <c r="G42" s="62">
        <v>4.5999999999999996</v>
      </c>
      <c r="H42" s="62">
        <v>7.4</v>
      </c>
      <c r="I42" s="8">
        <f t="shared" si="21"/>
        <v>12</v>
      </c>
      <c r="J42" s="62">
        <v>5.0999999999999996</v>
      </c>
      <c r="K42" s="62">
        <v>5.75</v>
      </c>
      <c r="L42" s="8">
        <f t="shared" si="22"/>
        <v>10.85</v>
      </c>
      <c r="M42" s="62">
        <v>0</v>
      </c>
      <c r="N42" s="62">
        <v>0</v>
      </c>
      <c r="O42" s="8">
        <f t="shared" si="23"/>
        <v>0</v>
      </c>
      <c r="P42" s="9">
        <f t="shared" si="24"/>
        <v>34.25</v>
      </c>
    </row>
    <row r="43" spans="1:19">
      <c r="A43" s="24">
        <v>104</v>
      </c>
      <c r="B43" s="91" t="s">
        <v>86</v>
      </c>
      <c r="C43" s="24" t="s">
        <v>87</v>
      </c>
      <c r="D43" s="62">
        <v>3</v>
      </c>
      <c r="E43" s="62">
        <v>8.4</v>
      </c>
      <c r="F43" s="8">
        <f t="shared" si="20"/>
        <v>11.4</v>
      </c>
      <c r="G43" s="62">
        <v>0</v>
      </c>
      <c r="H43" s="62">
        <v>0</v>
      </c>
      <c r="I43" s="8">
        <f t="shared" si="21"/>
        <v>0</v>
      </c>
      <c r="J43" s="62">
        <v>5.5</v>
      </c>
      <c r="K43" s="62">
        <v>4.05</v>
      </c>
      <c r="L43" s="8">
        <f t="shared" si="22"/>
        <v>9.5500000000000007</v>
      </c>
      <c r="M43" s="62">
        <v>5.3</v>
      </c>
      <c r="N43" s="62">
        <v>7.85</v>
      </c>
      <c r="O43" s="8">
        <f t="shared" si="23"/>
        <v>13.149999999999999</v>
      </c>
      <c r="P43" s="9">
        <f t="shared" si="24"/>
        <v>34.1</v>
      </c>
    </row>
    <row r="44" spans="1:19" ht="15.75" thickBot="1">
      <c r="A44" s="69"/>
      <c r="B44" s="56"/>
      <c r="C44" s="48"/>
      <c r="D44" s="62">
        <v>0</v>
      </c>
      <c r="E44" s="62">
        <v>0</v>
      </c>
      <c r="F44" s="8">
        <f t="shared" si="20"/>
        <v>0</v>
      </c>
      <c r="G44" s="62">
        <v>0</v>
      </c>
      <c r="H44" s="62">
        <v>0</v>
      </c>
      <c r="I44" s="8">
        <f t="shared" si="21"/>
        <v>0</v>
      </c>
      <c r="J44" s="62">
        <v>0</v>
      </c>
      <c r="K44" s="62">
        <v>0</v>
      </c>
      <c r="L44" s="8">
        <f t="shared" si="22"/>
        <v>0</v>
      </c>
      <c r="M44" s="62">
        <v>0</v>
      </c>
      <c r="N44" s="62">
        <v>0</v>
      </c>
      <c r="O44" s="8">
        <f t="shared" si="23"/>
        <v>0</v>
      </c>
      <c r="P44" s="9">
        <f t="shared" si="24"/>
        <v>0</v>
      </c>
    </row>
    <row r="45" spans="1:19" s="16" customFormat="1" ht="15.75" thickBot="1">
      <c r="A45" s="67"/>
      <c r="B45" s="96" t="s">
        <v>6</v>
      </c>
      <c r="C45" s="97" t="s">
        <v>18</v>
      </c>
      <c r="D45" s="22"/>
      <c r="E45" s="13" t="s">
        <v>0</v>
      </c>
      <c r="F45" s="23">
        <f>LARGE(F39:F44,1)+LARGE(F39:F44,2)+LARGE(F39:F44,3)</f>
        <v>34.9</v>
      </c>
      <c r="G45" s="22"/>
      <c r="H45" s="13" t="s">
        <v>1</v>
      </c>
      <c r="I45" s="23">
        <f>LARGE(I39:I44,1)+LARGE(I39:I44,2)+LARGE(I39:I44,3)</f>
        <v>37.549999999999997</v>
      </c>
      <c r="J45" s="22"/>
      <c r="K45" s="13" t="s">
        <v>2</v>
      </c>
      <c r="L45" s="23">
        <f>LARGE(L39:L44,1)+LARGE(L39:L44,2)+LARGE(L39:L44,3)</f>
        <v>32.549999999999997</v>
      </c>
      <c r="M45" s="13"/>
      <c r="N45" s="13" t="s">
        <v>3</v>
      </c>
      <c r="O45" s="14">
        <f>LARGE(O39:O44,1)+LARGE(O39:O44,2)+LARGE(O39:O44,3)</f>
        <v>40.4</v>
      </c>
      <c r="P45" s="15">
        <f>SUM(F45:O45)</f>
        <v>145.39999999999998</v>
      </c>
      <c r="S45" s="44"/>
    </row>
    <row r="46" spans="1:19" ht="15.75">
      <c r="A46" s="65"/>
      <c r="B46" s="94"/>
      <c r="D46" s="2"/>
      <c r="E46" s="3" t="s">
        <v>10</v>
      </c>
      <c r="F46" s="4"/>
      <c r="G46" s="2"/>
      <c r="H46" s="3" t="s">
        <v>11</v>
      </c>
      <c r="I46" s="4"/>
      <c r="J46" s="2"/>
      <c r="K46" s="3" t="s">
        <v>12</v>
      </c>
      <c r="L46" s="4"/>
      <c r="M46" s="2"/>
      <c r="N46" s="3" t="s">
        <v>13</v>
      </c>
      <c r="O46" s="4"/>
      <c r="P46" s="9">
        <f t="shared" si="24"/>
        <v>0</v>
      </c>
    </row>
    <row r="47" spans="1:19" ht="15">
      <c r="A47" s="5" t="s">
        <v>8</v>
      </c>
      <c r="B47" s="95" t="s">
        <v>9</v>
      </c>
      <c r="C47" s="95" t="s">
        <v>17</v>
      </c>
      <c r="D47" s="6" t="s">
        <v>59</v>
      </c>
      <c r="E47" s="6" t="s">
        <v>60</v>
      </c>
      <c r="F47" s="5" t="s">
        <v>4</v>
      </c>
      <c r="G47" s="6" t="s">
        <v>59</v>
      </c>
      <c r="H47" s="6" t="s">
        <v>60</v>
      </c>
      <c r="I47" s="5" t="s">
        <v>4</v>
      </c>
      <c r="J47" s="6" t="s">
        <v>59</v>
      </c>
      <c r="K47" s="6" t="s">
        <v>60</v>
      </c>
      <c r="L47" s="5" t="s">
        <v>4</v>
      </c>
      <c r="M47" s="6" t="s">
        <v>59</v>
      </c>
      <c r="N47" s="6" t="s">
        <v>60</v>
      </c>
      <c r="O47" s="5" t="s">
        <v>4</v>
      </c>
      <c r="P47" s="5"/>
      <c r="S47" s="1"/>
    </row>
    <row r="48" spans="1:19">
      <c r="A48" s="24">
        <v>105</v>
      </c>
      <c r="B48" s="91" t="s">
        <v>199</v>
      </c>
      <c r="C48" s="24" t="s">
        <v>44</v>
      </c>
      <c r="D48" s="62">
        <v>0</v>
      </c>
      <c r="E48" s="62">
        <v>0</v>
      </c>
      <c r="F48" s="8">
        <f t="shared" ref="F48:F53" si="25">D48+E48</f>
        <v>0</v>
      </c>
      <c r="G48" s="62">
        <v>4.0999999999999996</v>
      </c>
      <c r="H48" s="62">
        <v>8.15</v>
      </c>
      <c r="I48" s="8">
        <f t="shared" ref="I48:I53" si="26">G48+H48</f>
        <v>12.25</v>
      </c>
      <c r="J48" s="62">
        <v>0</v>
      </c>
      <c r="K48" s="62">
        <v>0</v>
      </c>
      <c r="L48" s="8">
        <f t="shared" ref="L48:L53" si="27">J48+K48</f>
        <v>0</v>
      </c>
      <c r="M48" s="62">
        <v>5.0999999999999996</v>
      </c>
      <c r="N48" s="62">
        <v>7.7</v>
      </c>
      <c r="O48" s="8">
        <f t="shared" ref="O48:O53" si="28">M48+N48</f>
        <v>12.8</v>
      </c>
      <c r="P48" s="9">
        <f t="shared" ref="P48:P53" si="29">F48+I48+L48+O48</f>
        <v>25.05</v>
      </c>
    </row>
    <row r="49" spans="1:19">
      <c r="A49" s="24">
        <v>106</v>
      </c>
      <c r="B49" s="91" t="s">
        <v>74</v>
      </c>
      <c r="C49" s="24" t="s">
        <v>44</v>
      </c>
      <c r="D49" s="62">
        <v>2.4</v>
      </c>
      <c r="E49" s="62">
        <v>9</v>
      </c>
      <c r="F49" s="8">
        <f t="shared" si="25"/>
        <v>11.4</v>
      </c>
      <c r="G49" s="62">
        <v>4.5999999999999996</v>
      </c>
      <c r="H49" s="62">
        <v>7.95</v>
      </c>
      <c r="I49" s="8">
        <f t="shared" si="26"/>
        <v>12.55</v>
      </c>
      <c r="J49" s="62">
        <v>5.2</v>
      </c>
      <c r="K49" s="62">
        <v>6.85</v>
      </c>
      <c r="L49" s="8">
        <f t="shared" si="27"/>
        <v>12.05</v>
      </c>
      <c r="M49" s="62">
        <v>5.3</v>
      </c>
      <c r="N49" s="62">
        <v>7.95</v>
      </c>
      <c r="O49" s="8">
        <f t="shared" si="28"/>
        <v>13.25</v>
      </c>
      <c r="P49" s="9">
        <f t="shared" si="29"/>
        <v>49.25</v>
      </c>
    </row>
    <row r="50" spans="1:19">
      <c r="A50" s="24">
        <v>107</v>
      </c>
      <c r="B50" s="91" t="s">
        <v>75</v>
      </c>
      <c r="C50" s="24" t="s">
        <v>44</v>
      </c>
      <c r="D50" s="62">
        <v>3</v>
      </c>
      <c r="E50" s="62">
        <v>8.5500000000000007</v>
      </c>
      <c r="F50" s="8">
        <f t="shared" si="25"/>
        <v>11.55</v>
      </c>
      <c r="G50" s="62">
        <v>4.0999999999999996</v>
      </c>
      <c r="H50" s="62">
        <v>7.7</v>
      </c>
      <c r="I50" s="8">
        <f t="shared" si="26"/>
        <v>11.8</v>
      </c>
      <c r="J50" s="62">
        <v>5.3</v>
      </c>
      <c r="K50" s="62">
        <v>6.45</v>
      </c>
      <c r="L50" s="8">
        <f t="shared" si="27"/>
        <v>11.75</v>
      </c>
      <c r="M50" s="62">
        <v>0</v>
      </c>
      <c r="N50" s="62">
        <v>0</v>
      </c>
      <c r="O50" s="8">
        <f t="shared" si="28"/>
        <v>0</v>
      </c>
      <c r="P50" s="9">
        <f t="shared" si="29"/>
        <v>35.1</v>
      </c>
    </row>
    <row r="51" spans="1:19">
      <c r="A51" s="24">
        <v>108</v>
      </c>
      <c r="B51" s="91" t="s">
        <v>73</v>
      </c>
      <c r="C51" s="24" t="s">
        <v>44</v>
      </c>
      <c r="D51" s="62">
        <v>3</v>
      </c>
      <c r="E51" s="62">
        <v>8.75</v>
      </c>
      <c r="F51" s="8">
        <f t="shared" si="25"/>
        <v>11.75</v>
      </c>
      <c r="G51" s="62">
        <v>4.5999999999999996</v>
      </c>
      <c r="H51" s="62">
        <v>7.65</v>
      </c>
      <c r="I51" s="8">
        <f t="shared" si="26"/>
        <v>12.25</v>
      </c>
      <c r="J51" s="62">
        <v>6</v>
      </c>
      <c r="K51" s="62">
        <v>7.25</v>
      </c>
      <c r="L51" s="8">
        <f t="shared" si="27"/>
        <v>13.25</v>
      </c>
      <c r="M51" s="62">
        <v>5.0999999999999996</v>
      </c>
      <c r="N51" s="62">
        <v>7.55</v>
      </c>
      <c r="O51" s="8">
        <f t="shared" si="28"/>
        <v>12.649999999999999</v>
      </c>
      <c r="P51" s="9">
        <f t="shared" si="29"/>
        <v>49.9</v>
      </c>
    </row>
    <row r="52" spans="1:19">
      <c r="A52" s="24">
        <v>109</v>
      </c>
      <c r="B52" s="91" t="s">
        <v>200</v>
      </c>
      <c r="C52" s="24" t="s">
        <v>44</v>
      </c>
      <c r="D52" s="62">
        <v>3</v>
      </c>
      <c r="E52" s="62">
        <v>8.9</v>
      </c>
      <c r="F52" s="8">
        <f t="shared" si="25"/>
        <v>11.9</v>
      </c>
      <c r="G52" s="62">
        <v>0</v>
      </c>
      <c r="H52" s="62">
        <v>0</v>
      </c>
      <c r="I52" s="8">
        <f t="shared" si="26"/>
        <v>0</v>
      </c>
      <c r="J52" s="62">
        <v>6</v>
      </c>
      <c r="K52" s="62">
        <v>7.15</v>
      </c>
      <c r="L52" s="8">
        <f t="shared" si="27"/>
        <v>13.15</v>
      </c>
      <c r="M52" s="62">
        <v>5.3</v>
      </c>
      <c r="N52" s="62">
        <v>8.25</v>
      </c>
      <c r="O52" s="8">
        <f t="shared" si="28"/>
        <v>13.55</v>
      </c>
      <c r="P52" s="9">
        <f t="shared" si="29"/>
        <v>38.6</v>
      </c>
    </row>
    <row r="53" spans="1:19" ht="15.75" thickBot="1">
      <c r="A53" s="66"/>
      <c r="B53" s="59"/>
      <c r="C53" s="24"/>
      <c r="D53" s="62">
        <v>0</v>
      </c>
      <c r="E53" s="62">
        <v>0</v>
      </c>
      <c r="F53" s="8">
        <f t="shared" si="25"/>
        <v>0</v>
      </c>
      <c r="G53" s="62">
        <v>0</v>
      </c>
      <c r="H53" s="62">
        <v>0</v>
      </c>
      <c r="I53" s="8">
        <f t="shared" si="26"/>
        <v>0</v>
      </c>
      <c r="J53" s="62">
        <v>0</v>
      </c>
      <c r="K53" s="62">
        <v>0</v>
      </c>
      <c r="L53" s="8">
        <f t="shared" si="27"/>
        <v>0</v>
      </c>
      <c r="M53" s="62">
        <v>0</v>
      </c>
      <c r="N53" s="62">
        <v>0</v>
      </c>
      <c r="O53" s="8">
        <f t="shared" si="28"/>
        <v>0</v>
      </c>
      <c r="P53" s="9">
        <f t="shared" si="29"/>
        <v>0</v>
      </c>
    </row>
    <row r="54" spans="1:19" s="16" customFormat="1" ht="15.75" thickBot="1">
      <c r="A54" s="67"/>
      <c r="B54" s="96" t="s">
        <v>6</v>
      </c>
      <c r="C54" s="97" t="s">
        <v>18</v>
      </c>
      <c r="D54" s="22"/>
      <c r="E54" s="13" t="s">
        <v>0</v>
      </c>
      <c r="F54" s="23">
        <f>LARGE(F48:F53,1)+LARGE(F48:F53,2)+LARGE(F48:F53,3)</f>
        <v>35.200000000000003</v>
      </c>
      <c r="G54" s="22"/>
      <c r="H54" s="13" t="s">
        <v>1</v>
      </c>
      <c r="I54" s="23">
        <f>LARGE(I48:I53,1)+LARGE(I48:I53,2)+LARGE(I48:I53,3)</f>
        <v>37.049999999999997</v>
      </c>
      <c r="J54" s="22"/>
      <c r="K54" s="13" t="s">
        <v>2</v>
      </c>
      <c r="L54" s="23">
        <f>LARGE(L48:L53,1)+LARGE(L48:L53,2)+LARGE(L48:L53,3)</f>
        <v>38.450000000000003</v>
      </c>
      <c r="M54" s="13"/>
      <c r="N54" s="13" t="s">
        <v>3</v>
      </c>
      <c r="O54" s="14">
        <f>LARGE(O48:O53,1)+LARGE(O48:O53,2)+LARGE(O48:O53,3)</f>
        <v>39.6</v>
      </c>
      <c r="P54" s="15">
        <f>SUM(F54:O54)</f>
        <v>150.30000000000001</v>
      </c>
      <c r="S54" s="44"/>
    </row>
    <row r="55" spans="1:19" ht="15.75">
      <c r="A55" s="65"/>
      <c r="B55" s="94"/>
      <c r="D55" s="2"/>
      <c r="E55" s="3" t="s">
        <v>10</v>
      </c>
      <c r="F55" s="4"/>
      <c r="G55" s="2"/>
      <c r="H55" s="3" t="s">
        <v>11</v>
      </c>
      <c r="I55" s="4"/>
      <c r="J55" s="2"/>
      <c r="K55" s="3" t="s">
        <v>12</v>
      </c>
      <c r="L55" s="4"/>
      <c r="M55" s="2"/>
      <c r="N55" s="3" t="s">
        <v>13</v>
      </c>
      <c r="O55" s="4"/>
      <c r="P55" s="5" t="s">
        <v>14</v>
      </c>
    </row>
    <row r="56" spans="1:19" ht="15">
      <c r="A56" s="5" t="s">
        <v>8</v>
      </c>
      <c r="B56" s="95" t="s">
        <v>9</v>
      </c>
      <c r="C56" s="95" t="s">
        <v>17</v>
      </c>
      <c r="D56" s="6" t="s">
        <v>59</v>
      </c>
      <c r="E56" s="6" t="s">
        <v>60</v>
      </c>
      <c r="F56" s="5" t="s">
        <v>4</v>
      </c>
      <c r="G56" s="6" t="s">
        <v>59</v>
      </c>
      <c r="H56" s="6" t="s">
        <v>60</v>
      </c>
      <c r="I56" s="5" t="s">
        <v>4</v>
      </c>
      <c r="J56" s="6" t="s">
        <v>59</v>
      </c>
      <c r="K56" s="6" t="s">
        <v>60</v>
      </c>
      <c r="L56" s="5" t="s">
        <v>4</v>
      </c>
      <c r="M56" s="6" t="s">
        <v>59</v>
      </c>
      <c r="N56" s="6" t="s">
        <v>60</v>
      </c>
      <c r="O56" s="5" t="s">
        <v>4</v>
      </c>
      <c r="P56" s="5"/>
      <c r="S56" s="1"/>
    </row>
    <row r="57" spans="1:19">
      <c r="A57" s="24">
        <v>110</v>
      </c>
      <c r="B57" s="91" t="s">
        <v>39</v>
      </c>
      <c r="C57" s="24" t="s">
        <v>48</v>
      </c>
      <c r="D57" s="62">
        <v>3</v>
      </c>
      <c r="E57" s="62">
        <v>8.6</v>
      </c>
      <c r="F57" s="8">
        <f t="shared" ref="F57:F62" si="30">D57+E57</f>
        <v>11.6</v>
      </c>
      <c r="G57" s="62">
        <v>4.5999999999999996</v>
      </c>
      <c r="H57" s="62">
        <v>7.6</v>
      </c>
      <c r="I57" s="8">
        <f t="shared" ref="I57:I62" si="31">G57+H57</f>
        <v>12.2</v>
      </c>
      <c r="J57" s="62">
        <v>5</v>
      </c>
      <c r="K57" s="62">
        <v>6.15</v>
      </c>
      <c r="L57" s="8">
        <f t="shared" ref="L57:L62" si="32">J57+K57</f>
        <v>11.15</v>
      </c>
      <c r="M57" s="62">
        <v>5.0999999999999996</v>
      </c>
      <c r="N57" s="62">
        <v>7.6</v>
      </c>
      <c r="O57" s="8">
        <f t="shared" ref="O57:O62" si="33">M57+N57</f>
        <v>12.7</v>
      </c>
      <c r="P57" s="9">
        <f t="shared" ref="P57:P62" si="34">F57+I57+L57+O57</f>
        <v>47.649999999999991</v>
      </c>
    </row>
    <row r="58" spans="1:19">
      <c r="A58" s="24">
        <v>111</v>
      </c>
      <c r="B58" s="91" t="s">
        <v>65</v>
      </c>
      <c r="C58" s="24" t="s">
        <v>48</v>
      </c>
      <c r="D58" s="62">
        <v>3</v>
      </c>
      <c r="E58" s="62">
        <v>8.8000000000000007</v>
      </c>
      <c r="F58" s="8">
        <f t="shared" si="30"/>
        <v>11.8</v>
      </c>
      <c r="G58" s="62">
        <v>4.8</v>
      </c>
      <c r="H58" s="62">
        <v>7.3</v>
      </c>
      <c r="I58" s="8">
        <f t="shared" si="31"/>
        <v>12.1</v>
      </c>
      <c r="J58" s="62">
        <v>0</v>
      </c>
      <c r="K58" s="62">
        <v>0</v>
      </c>
      <c r="L58" s="8">
        <f t="shared" si="32"/>
        <v>0</v>
      </c>
      <c r="M58" s="62">
        <v>5.2</v>
      </c>
      <c r="N58" s="62">
        <v>8.0500000000000007</v>
      </c>
      <c r="O58" s="8">
        <f t="shared" si="33"/>
        <v>13.25</v>
      </c>
      <c r="P58" s="9">
        <f t="shared" si="34"/>
        <v>37.15</v>
      </c>
    </row>
    <row r="59" spans="1:19">
      <c r="A59" s="24">
        <v>112</v>
      </c>
      <c r="B59" s="91" t="s">
        <v>90</v>
      </c>
      <c r="C59" s="24" t="s">
        <v>48</v>
      </c>
      <c r="D59" s="62">
        <v>3</v>
      </c>
      <c r="E59" s="62">
        <v>8.8000000000000007</v>
      </c>
      <c r="F59" s="8">
        <f t="shared" si="30"/>
        <v>11.8</v>
      </c>
      <c r="G59" s="62">
        <v>4.0999999999999996</v>
      </c>
      <c r="H59" s="62">
        <v>8.0500000000000007</v>
      </c>
      <c r="I59" s="8">
        <f t="shared" si="31"/>
        <v>12.15</v>
      </c>
      <c r="J59" s="62">
        <v>6</v>
      </c>
      <c r="K59" s="62">
        <v>7.2</v>
      </c>
      <c r="L59" s="8">
        <f t="shared" si="32"/>
        <v>13.2</v>
      </c>
      <c r="M59" s="62">
        <v>5.5</v>
      </c>
      <c r="N59" s="62">
        <v>7.85</v>
      </c>
      <c r="O59" s="8">
        <f t="shared" si="33"/>
        <v>13.35</v>
      </c>
      <c r="P59" s="9">
        <f t="shared" si="34"/>
        <v>50.500000000000007</v>
      </c>
    </row>
    <row r="60" spans="1:19">
      <c r="A60" s="24">
        <v>113</v>
      </c>
      <c r="B60" s="91" t="s">
        <v>201</v>
      </c>
      <c r="C60" s="24" t="s">
        <v>48</v>
      </c>
      <c r="D60" s="62">
        <v>0</v>
      </c>
      <c r="E60" s="62">
        <v>0</v>
      </c>
      <c r="F60" s="8">
        <f t="shared" si="30"/>
        <v>0</v>
      </c>
      <c r="G60" s="62">
        <v>0</v>
      </c>
      <c r="H60" s="62">
        <v>0</v>
      </c>
      <c r="I60" s="8">
        <f t="shared" si="31"/>
        <v>0</v>
      </c>
      <c r="J60" s="62">
        <v>4.8</v>
      </c>
      <c r="K60" s="62">
        <v>3.65</v>
      </c>
      <c r="L60" s="8">
        <f t="shared" si="32"/>
        <v>8.4499999999999993</v>
      </c>
      <c r="M60" s="62">
        <v>4.4000000000000004</v>
      </c>
      <c r="N60" s="62">
        <v>7.4</v>
      </c>
      <c r="O60" s="8">
        <f t="shared" si="33"/>
        <v>11.8</v>
      </c>
      <c r="P60" s="9">
        <f t="shared" si="34"/>
        <v>20.25</v>
      </c>
    </row>
    <row r="61" spans="1:19">
      <c r="A61" s="24">
        <v>114</v>
      </c>
      <c r="B61" s="91" t="s">
        <v>202</v>
      </c>
      <c r="C61" s="24" t="s">
        <v>48</v>
      </c>
      <c r="D61" s="62">
        <v>3</v>
      </c>
      <c r="E61" s="62">
        <v>8.5500000000000007</v>
      </c>
      <c r="F61" s="8">
        <v>11.55</v>
      </c>
      <c r="G61" s="62">
        <v>4.5999999999999996</v>
      </c>
      <c r="H61" s="62">
        <v>6.9</v>
      </c>
      <c r="I61" s="8">
        <f t="shared" si="31"/>
        <v>11.5</v>
      </c>
      <c r="J61" s="62">
        <v>4.4000000000000004</v>
      </c>
      <c r="K61" s="62">
        <v>6.55</v>
      </c>
      <c r="L61" s="8">
        <f t="shared" si="32"/>
        <v>10.95</v>
      </c>
      <c r="M61" s="62">
        <v>0</v>
      </c>
      <c r="N61" s="62">
        <v>0</v>
      </c>
      <c r="O61" s="8">
        <f t="shared" si="33"/>
        <v>0</v>
      </c>
      <c r="P61" s="9">
        <f t="shared" si="34"/>
        <v>34</v>
      </c>
    </row>
    <row r="62" spans="1:19" ht="15.75" thickBot="1">
      <c r="A62" s="69"/>
      <c r="B62" s="56"/>
      <c r="C62" s="48"/>
      <c r="D62" s="62">
        <v>0</v>
      </c>
      <c r="E62" s="62">
        <v>0</v>
      </c>
      <c r="F62" s="8">
        <f t="shared" si="30"/>
        <v>0</v>
      </c>
      <c r="G62" s="62">
        <v>0</v>
      </c>
      <c r="H62" s="62">
        <v>0</v>
      </c>
      <c r="I62" s="8">
        <f t="shared" si="31"/>
        <v>0</v>
      </c>
      <c r="J62" s="62">
        <v>0</v>
      </c>
      <c r="K62" s="62">
        <v>0</v>
      </c>
      <c r="L62" s="8">
        <f t="shared" si="32"/>
        <v>0</v>
      </c>
      <c r="M62" s="62">
        <v>0</v>
      </c>
      <c r="N62" s="62">
        <v>0</v>
      </c>
      <c r="O62" s="8">
        <f t="shared" si="33"/>
        <v>0</v>
      </c>
      <c r="P62" s="9">
        <f t="shared" si="34"/>
        <v>0</v>
      </c>
    </row>
    <row r="63" spans="1:19" s="16" customFormat="1" ht="15.75" thickBot="1">
      <c r="A63" s="67"/>
      <c r="B63" s="96" t="s">
        <v>6</v>
      </c>
      <c r="C63" s="97" t="s">
        <v>18</v>
      </c>
      <c r="D63" s="22"/>
      <c r="E63" s="13" t="s">
        <v>0</v>
      </c>
      <c r="F63" s="23">
        <f>LARGE(F57:F62,1)+LARGE(F57:F62,2)+LARGE(F57:F62,3)</f>
        <v>35.200000000000003</v>
      </c>
      <c r="G63" s="22"/>
      <c r="H63" s="13" t="s">
        <v>1</v>
      </c>
      <c r="I63" s="23">
        <f>LARGE(I57:I62,1)+LARGE(I57:I62,2)+LARGE(I57:I62,3)</f>
        <v>36.450000000000003</v>
      </c>
      <c r="J63" s="22"/>
      <c r="K63" s="13" t="s">
        <v>2</v>
      </c>
      <c r="L63" s="23">
        <f>LARGE(L57:L62,1)+LARGE(L57:L62,2)+LARGE(L57:L62,3)</f>
        <v>35.299999999999997</v>
      </c>
      <c r="M63" s="13"/>
      <c r="N63" s="13" t="s">
        <v>3</v>
      </c>
      <c r="O63" s="14">
        <f>LARGE(O57:O62,1)+LARGE(O57:O62,2)+LARGE(O57:O62,3)</f>
        <v>39.299999999999997</v>
      </c>
      <c r="P63" s="15">
        <f>SUM(F63:O63)</f>
        <v>146.25</v>
      </c>
      <c r="S63" s="44"/>
    </row>
    <row r="64" spans="1:19" ht="15.75">
      <c r="A64" s="65"/>
      <c r="B64" s="94"/>
      <c r="D64" s="2"/>
      <c r="E64" s="3" t="s">
        <v>10</v>
      </c>
      <c r="F64" s="4"/>
      <c r="G64" s="2"/>
      <c r="H64" s="3" t="s">
        <v>11</v>
      </c>
      <c r="I64" s="4"/>
      <c r="J64" s="2"/>
      <c r="K64" s="3" t="s">
        <v>12</v>
      </c>
      <c r="L64" s="4"/>
      <c r="M64" s="2"/>
      <c r="N64" s="3" t="s">
        <v>13</v>
      </c>
      <c r="O64" s="4"/>
      <c r="P64" s="5" t="s">
        <v>14</v>
      </c>
    </row>
    <row r="65" spans="1:19" ht="15">
      <c r="A65" s="5" t="s">
        <v>8</v>
      </c>
      <c r="B65" s="95" t="s">
        <v>9</v>
      </c>
      <c r="C65" s="95" t="s">
        <v>17</v>
      </c>
      <c r="D65" s="6" t="s">
        <v>59</v>
      </c>
      <c r="E65" s="6" t="s">
        <v>60</v>
      </c>
      <c r="F65" s="5" t="s">
        <v>4</v>
      </c>
      <c r="G65" s="6" t="s">
        <v>59</v>
      </c>
      <c r="H65" s="6" t="s">
        <v>60</v>
      </c>
      <c r="I65" s="5" t="s">
        <v>4</v>
      </c>
      <c r="J65" s="6" t="s">
        <v>59</v>
      </c>
      <c r="K65" s="6" t="s">
        <v>60</v>
      </c>
      <c r="L65" s="5" t="s">
        <v>4</v>
      </c>
      <c r="M65" s="6" t="s">
        <v>59</v>
      </c>
      <c r="N65" s="6" t="s">
        <v>60</v>
      </c>
      <c r="O65" s="5" t="s">
        <v>4</v>
      </c>
      <c r="P65" s="5"/>
      <c r="S65" s="1"/>
    </row>
    <row r="66" spans="1:19">
      <c r="A66" s="24">
        <v>115</v>
      </c>
      <c r="B66" s="91" t="s">
        <v>80</v>
      </c>
      <c r="C66" s="24" t="s">
        <v>121</v>
      </c>
      <c r="D66" s="62">
        <v>3</v>
      </c>
      <c r="E66" s="62">
        <v>8.85</v>
      </c>
      <c r="F66" s="8">
        <f t="shared" ref="F66:F71" si="35">D66+E66</f>
        <v>11.85</v>
      </c>
      <c r="G66" s="62">
        <v>4.5999999999999996</v>
      </c>
      <c r="H66" s="62">
        <v>7.8</v>
      </c>
      <c r="I66" s="8">
        <f t="shared" ref="I66:I71" si="36">G66+H66</f>
        <v>12.399999999999999</v>
      </c>
      <c r="J66" s="62">
        <v>5.3</v>
      </c>
      <c r="K66" s="62">
        <v>6.65</v>
      </c>
      <c r="L66" s="8">
        <f t="shared" ref="L66:L71" si="37">J66+K66</f>
        <v>11.95</v>
      </c>
      <c r="M66" s="62">
        <v>0</v>
      </c>
      <c r="N66" s="62">
        <v>0</v>
      </c>
      <c r="O66" s="8">
        <f t="shared" ref="O66:O71" si="38">M66+N66</f>
        <v>0</v>
      </c>
      <c r="P66" s="9">
        <f t="shared" ref="P66:P71" si="39">F66+I66+L66+O66</f>
        <v>36.200000000000003</v>
      </c>
    </row>
    <row r="67" spans="1:19">
      <c r="A67" s="24">
        <v>116</v>
      </c>
      <c r="B67" s="91" t="s">
        <v>203</v>
      </c>
      <c r="C67" s="24" t="s">
        <v>121</v>
      </c>
      <c r="D67" s="62">
        <v>3</v>
      </c>
      <c r="E67" s="62">
        <v>8.5500000000000007</v>
      </c>
      <c r="F67" s="8">
        <f t="shared" si="35"/>
        <v>11.55</v>
      </c>
      <c r="G67" s="62">
        <v>0</v>
      </c>
      <c r="H67" s="62">
        <v>0</v>
      </c>
      <c r="I67" s="8">
        <f t="shared" si="36"/>
        <v>0</v>
      </c>
      <c r="J67" s="62">
        <v>0</v>
      </c>
      <c r="K67" s="62">
        <v>0</v>
      </c>
      <c r="L67" s="8">
        <f t="shared" si="37"/>
        <v>0</v>
      </c>
      <c r="M67" s="62">
        <v>5.0999999999999996</v>
      </c>
      <c r="N67" s="62">
        <v>7.85</v>
      </c>
      <c r="O67" s="8">
        <f t="shared" si="38"/>
        <v>12.95</v>
      </c>
      <c r="P67" s="9">
        <f t="shared" si="39"/>
        <v>24.5</v>
      </c>
    </row>
    <row r="68" spans="1:19">
      <c r="A68" s="24">
        <v>117</v>
      </c>
      <c r="B68" s="91" t="s">
        <v>94</v>
      </c>
      <c r="C68" s="24" t="s">
        <v>121</v>
      </c>
      <c r="D68" s="62">
        <v>3</v>
      </c>
      <c r="E68" s="62">
        <v>8.6999999999999993</v>
      </c>
      <c r="F68" s="8">
        <f t="shared" si="35"/>
        <v>11.7</v>
      </c>
      <c r="G68" s="62">
        <v>4.0999999999999996</v>
      </c>
      <c r="H68" s="62">
        <v>8.1999999999999993</v>
      </c>
      <c r="I68" s="8">
        <f t="shared" si="36"/>
        <v>12.299999999999999</v>
      </c>
      <c r="J68" s="62">
        <v>6</v>
      </c>
      <c r="K68" s="62">
        <v>7.85</v>
      </c>
      <c r="L68" s="8">
        <f t="shared" si="37"/>
        <v>13.85</v>
      </c>
      <c r="M68" s="62">
        <v>5.3</v>
      </c>
      <c r="N68" s="62">
        <v>8.25</v>
      </c>
      <c r="O68" s="8">
        <f t="shared" si="38"/>
        <v>13.55</v>
      </c>
      <c r="P68" s="9">
        <f t="shared" si="39"/>
        <v>51.400000000000006</v>
      </c>
    </row>
    <row r="69" spans="1:19">
      <c r="A69" s="24">
        <v>118</v>
      </c>
      <c r="B69" s="91" t="s">
        <v>81</v>
      </c>
      <c r="C69" s="24" t="s">
        <v>121</v>
      </c>
      <c r="D69" s="62">
        <v>0</v>
      </c>
      <c r="E69" s="62">
        <v>0</v>
      </c>
      <c r="F69" s="8">
        <f t="shared" si="35"/>
        <v>0</v>
      </c>
      <c r="G69" s="62">
        <v>4.0999999999999996</v>
      </c>
      <c r="H69" s="62">
        <v>8.3000000000000007</v>
      </c>
      <c r="I69" s="8">
        <f t="shared" si="36"/>
        <v>12.4</v>
      </c>
      <c r="J69" s="62">
        <v>6</v>
      </c>
      <c r="K69" s="62">
        <v>7.45</v>
      </c>
      <c r="L69" s="8">
        <f t="shared" si="37"/>
        <v>13.45</v>
      </c>
      <c r="M69" s="62">
        <v>4.9000000000000004</v>
      </c>
      <c r="N69" s="62">
        <v>7.65</v>
      </c>
      <c r="O69" s="8">
        <f t="shared" si="38"/>
        <v>12.55</v>
      </c>
      <c r="P69" s="9">
        <f t="shared" si="39"/>
        <v>38.400000000000006</v>
      </c>
    </row>
    <row r="70" spans="1:19">
      <c r="A70" s="24">
        <v>119</v>
      </c>
      <c r="B70" s="91" t="s">
        <v>77</v>
      </c>
      <c r="C70" s="24" t="s">
        <v>121</v>
      </c>
      <c r="D70" s="62">
        <v>3</v>
      </c>
      <c r="E70" s="62">
        <v>8.5500000000000007</v>
      </c>
      <c r="F70" s="8">
        <f t="shared" si="35"/>
        <v>11.55</v>
      </c>
      <c r="G70" s="62">
        <v>4.0999999999999996</v>
      </c>
      <c r="H70" s="62">
        <v>8</v>
      </c>
      <c r="I70" s="8">
        <f t="shared" si="36"/>
        <v>12.1</v>
      </c>
      <c r="J70" s="62">
        <v>4.7</v>
      </c>
      <c r="K70" s="62">
        <v>6.35</v>
      </c>
      <c r="L70" s="8">
        <f t="shared" si="37"/>
        <v>11.05</v>
      </c>
      <c r="M70" s="62">
        <v>5.0999999999999996</v>
      </c>
      <c r="N70" s="62">
        <v>7.8</v>
      </c>
      <c r="O70" s="8">
        <f t="shared" si="38"/>
        <v>12.899999999999999</v>
      </c>
      <c r="P70" s="9">
        <f t="shared" si="39"/>
        <v>47.6</v>
      </c>
    </row>
    <row r="71" spans="1:19" ht="15.75" thickBot="1">
      <c r="A71" s="56"/>
      <c r="B71" s="60"/>
      <c r="C71" s="24"/>
      <c r="D71" s="62">
        <v>0</v>
      </c>
      <c r="E71" s="62">
        <v>0</v>
      </c>
      <c r="F71" s="8">
        <f t="shared" si="35"/>
        <v>0</v>
      </c>
      <c r="G71" s="62">
        <v>0</v>
      </c>
      <c r="H71" s="62">
        <v>0</v>
      </c>
      <c r="I71" s="8">
        <f t="shared" si="36"/>
        <v>0</v>
      </c>
      <c r="J71" s="62">
        <v>0</v>
      </c>
      <c r="K71" s="62">
        <v>0</v>
      </c>
      <c r="L71" s="8">
        <f t="shared" si="37"/>
        <v>0</v>
      </c>
      <c r="M71" s="62">
        <v>0</v>
      </c>
      <c r="N71" s="62">
        <v>0</v>
      </c>
      <c r="O71" s="8">
        <f t="shared" si="38"/>
        <v>0</v>
      </c>
      <c r="P71" s="9">
        <f t="shared" si="39"/>
        <v>0</v>
      </c>
    </row>
    <row r="72" spans="1:19" s="16" customFormat="1" ht="15" thickBot="1">
      <c r="A72" s="10"/>
      <c r="B72" s="99" t="s">
        <v>6</v>
      </c>
      <c r="C72" s="97" t="s">
        <v>18</v>
      </c>
      <c r="D72" s="22"/>
      <c r="E72" s="13" t="s">
        <v>0</v>
      </c>
      <c r="F72" s="23">
        <f>LARGE(F66:F71,1)+LARGE(F66:F71,2)+LARGE(F66:F71,3)</f>
        <v>35.099999999999994</v>
      </c>
      <c r="G72" s="22"/>
      <c r="H72" s="13" t="s">
        <v>1</v>
      </c>
      <c r="I72" s="23">
        <f>LARGE(I66:I71,1)+LARGE(I66:I71,2)+LARGE(I66:I71,3)</f>
        <v>37.099999999999994</v>
      </c>
      <c r="J72" s="22"/>
      <c r="K72" s="13" t="s">
        <v>2</v>
      </c>
      <c r="L72" s="23">
        <f>LARGE(L66:L71,1)+LARGE(L66:L71,2)+LARGE(L66:L71,3)</f>
        <v>39.25</v>
      </c>
      <c r="M72" s="13"/>
      <c r="N72" s="13" t="s">
        <v>3</v>
      </c>
      <c r="O72" s="14">
        <f>LARGE(O66:O71,1)+LARGE(O66:O71,2)+LARGE(O66:O71,3)</f>
        <v>39.4</v>
      </c>
      <c r="P72" s="15">
        <f>SUM(F72:O72)</f>
        <v>150.85</v>
      </c>
      <c r="S72" s="44"/>
    </row>
    <row r="73" spans="1:19" ht="15.75">
      <c r="A73" s="65"/>
      <c r="B73" s="94"/>
      <c r="D73" s="2"/>
      <c r="E73" s="3" t="s">
        <v>10</v>
      </c>
      <c r="F73" s="4"/>
      <c r="G73" s="2"/>
      <c r="H73" s="3" t="s">
        <v>11</v>
      </c>
      <c r="I73" s="4"/>
      <c r="J73" s="2"/>
      <c r="K73" s="3" t="s">
        <v>12</v>
      </c>
      <c r="L73" s="4"/>
      <c r="M73" s="2"/>
      <c r="N73" s="3" t="s">
        <v>13</v>
      </c>
      <c r="O73" s="4"/>
      <c r="P73" s="5" t="s">
        <v>14</v>
      </c>
    </row>
    <row r="74" spans="1:19" ht="15">
      <c r="A74" s="5" t="s">
        <v>8</v>
      </c>
      <c r="B74" s="95" t="s">
        <v>9</v>
      </c>
      <c r="C74" s="95" t="s">
        <v>17</v>
      </c>
      <c r="D74" s="6" t="s">
        <v>59</v>
      </c>
      <c r="E74" s="6" t="s">
        <v>60</v>
      </c>
      <c r="F74" s="5" t="s">
        <v>4</v>
      </c>
      <c r="G74" s="6" t="s">
        <v>59</v>
      </c>
      <c r="H74" s="6" t="s">
        <v>60</v>
      </c>
      <c r="I74" s="5" t="s">
        <v>4</v>
      </c>
      <c r="J74" s="6" t="s">
        <v>59</v>
      </c>
      <c r="K74" s="6" t="s">
        <v>60</v>
      </c>
      <c r="L74" s="5" t="s">
        <v>4</v>
      </c>
      <c r="M74" s="6" t="s">
        <v>59</v>
      </c>
      <c r="N74" s="6" t="s">
        <v>60</v>
      </c>
      <c r="O74" s="5" t="s">
        <v>4</v>
      </c>
      <c r="P74" s="5"/>
      <c r="S74" s="1"/>
    </row>
    <row r="75" spans="1:19">
      <c r="A75" s="24">
        <v>120</v>
      </c>
      <c r="B75" s="91" t="s">
        <v>204</v>
      </c>
      <c r="C75" s="24" t="s">
        <v>171</v>
      </c>
      <c r="D75" s="62">
        <v>3</v>
      </c>
      <c r="E75" s="62">
        <v>8.5500000000000007</v>
      </c>
      <c r="F75" s="8">
        <f t="shared" ref="F75:F80" si="40">D75+E75</f>
        <v>11.55</v>
      </c>
      <c r="G75" s="62">
        <v>4.4000000000000004</v>
      </c>
      <c r="H75" s="62">
        <v>7.9</v>
      </c>
      <c r="I75" s="8">
        <f t="shared" ref="I75:I80" si="41">G75+H75</f>
        <v>12.3</v>
      </c>
      <c r="J75" s="62">
        <v>6</v>
      </c>
      <c r="K75" s="62">
        <v>6.7</v>
      </c>
      <c r="L75" s="8">
        <f t="shared" ref="L75:L80" si="42">J75+K75</f>
        <v>12.7</v>
      </c>
      <c r="M75" s="62">
        <v>5.5</v>
      </c>
      <c r="N75" s="62">
        <v>7.55</v>
      </c>
      <c r="O75" s="8">
        <f t="shared" ref="O75:O80" si="43">M75+N75</f>
        <v>13.05</v>
      </c>
      <c r="P75" s="9">
        <f t="shared" ref="P75:P80" si="44">F75+I75+L75+O75</f>
        <v>49.599999999999994</v>
      </c>
    </row>
    <row r="76" spans="1:19">
      <c r="A76" s="24">
        <v>121</v>
      </c>
      <c r="B76" s="91" t="s">
        <v>205</v>
      </c>
      <c r="C76" s="24" t="s">
        <v>171</v>
      </c>
      <c r="D76" s="62">
        <v>0</v>
      </c>
      <c r="E76" s="62">
        <v>0</v>
      </c>
      <c r="F76" s="8">
        <f t="shared" si="40"/>
        <v>0</v>
      </c>
      <c r="G76" s="62">
        <v>4.4000000000000004</v>
      </c>
      <c r="H76" s="62">
        <v>8.1</v>
      </c>
      <c r="I76" s="8">
        <f t="shared" si="41"/>
        <v>12.5</v>
      </c>
      <c r="J76" s="62">
        <v>6</v>
      </c>
      <c r="K76" s="62">
        <v>7.55</v>
      </c>
      <c r="L76" s="8">
        <f t="shared" si="42"/>
        <v>13.55</v>
      </c>
      <c r="M76" s="62">
        <v>0</v>
      </c>
      <c r="N76" s="62">
        <v>0</v>
      </c>
      <c r="O76" s="8">
        <f t="shared" si="43"/>
        <v>0</v>
      </c>
      <c r="P76" s="9">
        <f t="shared" si="44"/>
        <v>26.05</v>
      </c>
    </row>
    <row r="77" spans="1:19">
      <c r="A77" s="24">
        <v>122</v>
      </c>
      <c r="B77" s="91" t="s">
        <v>206</v>
      </c>
      <c r="C77" s="24" t="s">
        <v>171</v>
      </c>
      <c r="D77" s="62">
        <v>2.4</v>
      </c>
      <c r="E77" s="62">
        <v>8.4</v>
      </c>
      <c r="F77" s="8">
        <f t="shared" si="40"/>
        <v>10.8</v>
      </c>
      <c r="G77" s="62">
        <v>4.4000000000000004</v>
      </c>
      <c r="H77" s="62">
        <v>7.4</v>
      </c>
      <c r="I77" s="8">
        <f t="shared" si="41"/>
        <v>11.8</v>
      </c>
      <c r="J77" s="62">
        <v>5.5</v>
      </c>
      <c r="K77" s="62">
        <v>6.4</v>
      </c>
      <c r="L77" s="8">
        <f t="shared" si="42"/>
        <v>11.9</v>
      </c>
      <c r="M77" s="62">
        <v>5.0999999999999996</v>
      </c>
      <c r="N77" s="62">
        <v>8.0500000000000007</v>
      </c>
      <c r="O77" s="8">
        <f t="shared" si="43"/>
        <v>13.15</v>
      </c>
      <c r="P77" s="9">
        <f t="shared" si="44"/>
        <v>47.65</v>
      </c>
    </row>
    <row r="78" spans="1:19">
      <c r="A78" s="24">
        <v>123</v>
      </c>
      <c r="B78" s="91" t="s">
        <v>207</v>
      </c>
      <c r="C78" s="24" t="s">
        <v>171</v>
      </c>
      <c r="D78" s="62">
        <v>3</v>
      </c>
      <c r="E78" s="62">
        <v>8.4</v>
      </c>
      <c r="F78" s="8">
        <f t="shared" si="40"/>
        <v>11.4</v>
      </c>
      <c r="G78" s="62">
        <v>0</v>
      </c>
      <c r="H78" s="62">
        <v>0</v>
      </c>
      <c r="I78" s="8">
        <f t="shared" si="41"/>
        <v>0</v>
      </c>
      <c r="J78" s="62">
        <v>6</v>
      </c>
      <c r="K78" s="62">
        <v>7.15</v>
      </c>
      <c r="L78" s="8">
        <f t="shared" si="42"/>
        <v>13.15</v>
      </c>
      <c r="M78" s="62">
        <v>5.3</v>
      </c>
      <c r="N78" s="62">
        <v>7.75</v>
      </c>
      <c r="O78" s="8">
        <f t="shared" si="43"/>
        <v>13.05</v>
      </c>
      <c r="P78" s="9">
        <f t="shared" si="44"/>
        <v>37.6</v>
      </c>
    </row>
    <row r="79" spans="1:19">
      <c r="A79" s="24">
        <v>124</v>
      </c>
      <c r="B79" s="91" t="s">
        <v>208</v>
      </c>
      <c r="C79" s="24" t="s">
        <v>171</v>
      </c>
      <c r="D79" s="62">
        <v>2.4</v>
      </c>
      <c r="E79" s="62">
        <v>8.9</v>
      </c>
      <c r="F79" s="8">
        <f t="shared" si="40"/>
        <v>11.3</v>
      </c>
      <c r="G79" s="62">
        <v>4.4000000000000004</v>
      </c>
      <c r="H79" s="62">
        <v>7.9</v>
      </c>
      <c r="I79" s="8">
        <f t="shared" si="41"/>
        <v>12.3</v>
      </c>
      <c r="J79" s="62">
        <v>0</v>
      </c>
      <c r="K79" s="62">
        <v>0</v>
      </c>
      <c r="L79" s="8">
        <f t="shared" si="42"/>
        <v>0</v>
      </c>
      <c r="M79" s="62">
        <v>5.3</v>
      </c>
      <c r="N79" s="62">
        <v>7.8</v>
      </c>
      <c r="O79" s="8">
        <f t="shared" si="43"/>
        <v>13.1</v>
      </c>
      <c r="P79" s="9">
        <f t="shared" si="44"/>
        <v>36.700000000000003</v>
      </c>
    </row>
    <row r="80" spans="1:19" ht="15" thickBot="1">
      <c r="A80" s="24" t="s">
        <v>6</v>
      </c>
      <c r="B80" s="74" t="s">
        <v>6</v>
      </c>
      <c r="C80" s="48" t="s">
        <v>6</v>
      </c>
      <c r="D80" s="62">
        <v>0</v>
      </c>
      <c r="E80" s="62">
        <v>0</v>
      </c>
      <c r="F80" s="8">
        <f t="shared" si="40"/>
        <v>0</v>
      </c>
      <c r="G80" s="62">
        <v>0</v>
      </c>
      <c r="H80" s="62">
        <v>0</v>
      </c>
      <c r="I80" s="8">
        <f t="shared" si="41"/>
        <v>0</v>
      </c>
      <c r="J80" s="62">
        <v>0</v>
      </c>
      <c r="K80" s="62">
        <v>0</v>
      </c>
      <c r="L80" s="8">
        <f t="shared" si="42"/>
        <v>0</v>
      </c>
      <c r="M80" s="62">
        <v>0</v>
      </c>
      <c r="N80" s="62">
        <v>0</v>
      </c>
      <c r="O80" s="8">
        <f t="shared" si="43"/>
        <v>0</v>
      </c>
      <c r="P80" s="9">
        <f t="shared" si="44"/>
        <v>0</v>
      </c>
    </row>
    <row r="81" spans="1:19" s="16" customFormat="1" ht="15" thickBot="1">
      <c r="A81" s="10"/>
      <c r="B81" s="99" t="s">
        <v>6</v>
      </c>
      <c r="C81" s="97" t="s">
        <v>18</v>
      </c>
      <c r="D81" s="22"/>
      <c r="E81" s="13" t="s">
        <v>0</v>
      </c>
      <c r="F81" s="23">
        <f>LARGE(F75:F80,1)+LARGE(F75:F80,2)+LARGE(F75:F80,3)</f>
        <v>34.25</v>
      </c>
      <c r="G81" s="22"/>
      <c r="H81" s="13" t="s">
        <v>1</v>
      </c>
      <c r="I81" s="23">
        <f>LARGE(I75:I80,1)+LARGE(I75:I80,2)+LARGE(I75:I80,3)</f>
        <v>37.1</v>
      </c>
      <c r="J81" s="22"/>
      <c r="K81" s="13" t="s">
        <v>2</v>
      </c>
      <c r="L81" s="23">
        <f>LARGE(L75:L80,1)+LARGE(L75:L80,2)+LARGE(L75:L80,3)</f>
        <v>39.400000000000006</v>
      </c>
      <c r="M81" s="13"/>
      <c r="N81" s="13" t="s">
        <v>3</v>
      </c>
      <c r="O81" s="14">
        <f>LARGE(O75:O80,1)+LARGE(O75:O80,2)+LARGE(O75:O80,3)</f>
        <v>39.299999999999997</v>
      </c>
      <c r="P81" s="15">
        <f>SUM(F81:O81)</f>
        <v>150.05000000000001</v>
      </c>
      <c r="S81" s="44"/>
    </row>
    <row r="82" spans="1:19" ht="15.75">
      <c r="A82" s="65"/>
      <c r="B82" s="94"/>
      <c r="D82" s="2"/>
      <c r="E82" s="3" t="s">
        <v>10</v>
      </c>
      <c r="F82" s="4"/>
      <c r="G82" s="2"/>
      <c r="H82" s="3" t="s">
        <v>11</v>
      </c>
      <c r="I82" s="4"/>
      <c r="J82" s="2"/>
      <c r="K82" s="3" t="s">
        <v>12</v>
      </c>
      <c r="L82" s="4"/>
      <c r="M82" s="2"/>
      <c r="N82" s="3" t="s">
        <v>13</v>
      </c>
      <c r="O82" s="4"/>
      <c r="P82" s="5" t="s">
        <v>14</v>
      </c>
    </row>
    <row r="83" spans="1:19" ht="15">
      <c r="A83" s="5" t="s">
        <v>8</v>
      </c>
      <c r="B83" s="95" t="s">
        <v>9</v>
      </c>
      <c r="C83" s="95" t="s">
        <v>17</v>
      </c>
      <c r="D83" s="6" t="s">
        <v>59</v>
      </c>
      <c r="E83" s="6" t="s">
        <v>60</v>
      </c>
      <c r="F83" s="5" t="s">
        <v>4</v>
      </c>
      <c r="G83" s="6" t="s">
        <v>59</v>
      </c>
      <c r="H83" s="6" t="s">
        <v>60</v>
      </c>
      <c r="I83" s="5" t="s">
        <v>4</v>
      </c>
      <c r="J83" s="6" t="s">
        <v>59</v>
      </c>
      <c r="K83" s="6" t="s">
        <v>60</v>
      </c>
      <c r="L83" s="5" t="s">
        <v>4</v>
      </c>
      <c r="M83" s="6" t="s">
        <v>59</v>
      </c>
      <c r="N83" s="6" t="s">
        <v>60</v>
      </c>
      <c r="O83" s="5" t="s">
        <v>4</v>
      </c>
      <c r="P83" s="5"/>
      <c r="S83" s="1"/>
    </row>
    <row r="84" spans="1:19">
      <c r="A84" s="24"/>
      <c r="B84" s="74"/>
      <c r="C84" s="48"/>
      <c r="D84" s="62">
        <v>0</v>
      </c>
      <c r="E84" s="62">
        <v>0</v>
      </c>
      <c r="F84" s="8">
        <f t="shared" ref="F84:F89" si="45">D84+E84</f>
        <v>0</v>
      </c>
      <c r="G84" s="62">
        <v>0</v>
      </c>
      <c r="H84" s="62">
        <v>0</v>
      </c>
      <c r="I84" s="8">
        <f t="shared" ref="I84:I89" si="46">G84+H84</f>
        <v>0</v>
      </c>
      <c r="J84" s="62">
        <v>0</v>
      </c>
      <c r="K84" s="62">
        <v>0</v>
      </c>
      <c r="L84" s="8">
        <f t="shared" ref="L84:L89" si="47">J84+K84</f>
        <v>0</v>
      </c>
      <c r="M84" s="62">
        <v>0</v>
      </c>
      <c r="N84" s="62">
        <v>0</v>
      </c>
      <c r="O84" s="8">
        <f t="shared" ref="O84:O89" si="48">M84+N84</f>
        <v>0</v>
      </c>
      <c r="P84" s="9">
        <f t="shared" ref="P84:P89" si="49">F84+I84+L84+O84</f>
        <v>0</v>
      </c>
    </row>
    <row r="85" spans="1:19">
      <c r="A85" s="24"/>
      <c r="B85" s="74"/>
      <c r="C85" s="48"/>
      <c r="D85" s="62">
        <v>0</v>
      </c>
      <c r="E85" s="62">
        <v>0</v>
      </c>
      <c r="F85" s="8">
        <f t="shared" si="45"/>
        <v>0</v>
      </c>
      <c r="G85" s="62">
        <v>0</v>
      </c>
      <c r="H85" s="62">
        <v>0</v>
      </c>
      <c r="I85" s="8">
        <f t="shared" si="46"/>
        <v>0</v>
      </c>
      <c r="J85" s="62">
        <v>0</v>
      </c>
      <c r="K85" s="62">
        <v>0</v>
      </c>
      <c r="L85" s="8">
        <f t="shared" si="47"/>
        <v>0</v>
      </c>
      <c r="M85" s="62">
        <v>0</v>
      </c>
      <c r="N85" s="62">
        <v>0</v>
      </c>
      <c r="O85" s="8">
        <f t="shared" si="48"/>
        <v>0</v>
      </c>
      <c r="P85" s="9">
        <f t="shared" si="49"/>
        <v>0</v>
      </c>
    </row>
    <row r="86" spans="1:19">
      <c r="A86" s="48"/>
      <c r="B86" s="74"/>
      <c r="C86" s="48"/>
      <c r="D86" s="62">
        <v>0</v>
      </c>
      <c r="E86" s="62">
        <v>0</v>
      </c>
      <c r="F86" s="8">
        <f t="shared" si="45"/>
        <v>0</v>
      </c>
      <c r="G86" s="62">
        <v>0</v>
      </c>
      <c r="H86" s="62">
        <v>0</v>
      </c>
      <c r="I86" s="8">
        <f t="shared" si="46"/>
        <v>0</v>
      </c>
      <c r="J86" s="62">
        <v>0</v>
      </c>
      <c r="K86" s="62">
        <v>0</v>
      </c>
      <c r="L86" s="8">
        <f t="shared" si="47"/>
        <v>0</v>
      </c>
      <c r="M86" s="62">
        <v>0</v>
      </c>
      <c r="N86" s="62">
        <v>0</v>
      </c>
      <c r="O86" s="8">
        <f t="shared" si="48"/>
        <v>0</v>
      </c>
      <c r="P86" s="9">
        <f t="shared" si="49"/>
        <v>0</v>
      </c>
    </row>
    <row r="87" spans="1:19">
      <c r="A87" s="48"/>
      <c r="B87" s="74"/>
      <c r="C87" s="48"/>
      <c r="D87" s="62">
        <v>0</v>
      </c>
      <c r="E87" s="62">
        <v>0</v>
      </c>
      <c r="F87" s="8">
        <f t="shared" si="45"/>
        <v>0</v>
      </c>
      <c r="G87" s="62">
        <v>0</v>
      </c>
      <c r="H87" s="62">
        <v>0</v>
      </c>
      <c r="I87" s="8">
        <f t="shared" si="46"/>
        <v>0</v>
      </c>
      <c r="J87" s="62">
        <v>0</v>
      </c>
      <c r="K87" s="62">
        <v>0</v>
      </c>
      <c r="L87" s="8">
        <f t="shared" si="47"/>
        <v>0</v>
      </c>
      <c r="M87" s="62">
        <v>0</v>
      </c>
      <c r="N87" s="62">
        <v>0</v>
      </c>
      <c r="O87" s="8">
        <f t="shared" si="48"/>
        <v>0</v>
      </c>
      <c r="P87" s="9">
        <f t="shared" si="49"/>
        <v>0</v>
      </c>
    </row>
    <row r="88" spans="1:19">
      <c r="A88" s="48"/>
      <c r="B88" s="74"/>
      <c r="C88" s="48"/>
      <c r="D88" s="62">
        <v>0</v>
      </c>
      <c r="E88" s="62">
        <v>0</v>
      </c>
      <c r="F88" s="8">
        <f t="shared" si="45"/>
        <v>0</v>
      </c>
      <c r="G88" s="62">
        <v>0</v>
      </c>
      <c r="H88" s="62">
        <v>0</v>
      </c>
      <c r="I88" s="8">
        <f t="shared" si="46"/>
        <v>0</v>
      </c>
      <c r="J88" s="62">
        <v>0</v>
      </c>
      <c r="K88" s="62">
        <v>0</v>
      </c>
      <c r="L88" s="8">
        <f t="shared" si="47"/>
        <v>0</v>
      </c>
      <c r="M88" s="62">
        <v>0</v>
      </c>
      <c r="N88" s="62">
        <v>0</v>
      </c>
      <c r="O88" s="8">
        <f t="shared" si="48"/>
        <v>0</v>
      </c>
      <c r="P88" s="9">
        <f t="shared" si="49"/>
        <v>0</v>
      </c>
    </row>
    <row r="89" spans="1:19" ht="15.75" thickBot="1">
      <c r="A89" s="56"/>
      <c r="B89" s="60"/>
      <c r="C89" s="24"/>
      <c r="D89" s="62">
        <v>0</v>
      </c>
      <c r="E89" s="62">
        <v>0</v>
      </c>
      <c r="F89" s="8">
        <f t="shared" si="45"/>
        <v>0</v>
      </c>
      <c r="G89" s="62">
        <v>0</v>
      </c>
      <c r="H89" s="62">
        <v>0</v>
      </c>
      <c r="I89" s="8">
        <f t="shared" si="46"/>
        <v>0</v>
      </c>
      <c r="J89" s="62">
        <v>0</v>
      </c>
      <c r="K89" s="62">
        <v>0</v>
      </c>
      <c r="L89" s="8">
        <f t="shared" si="47"/>
        <v>0</v>
      </c>
      <c r="M89" s="62">
        <v>0</v>
      </c>
      <c r="N89" s="62">
        <v>0</v>
      </c>
      <c r="O89" s="8">
        <f t="shared" si="48"/>
        <v>0</v>
      </c>
      <c r="P89" s="9">
        <f t="shared" si="49"/>
        <v>0</v>
      </c>
    </row>
    <row r="90" spans="1:19" s="16" customFormat="1" ht="15" thickBot="1">
      <c r="A90" s="10"/>
      <c r="B90" s="99" t="s">
        <v>6</v>
      </c>
      <c r="C90" s="97" t="s">
        <v>18</v>
      </c>
      <c r="D90" s="22"/>
      <c r="E90" s="13" t="s">
        <v>0</v>
      </c>
      <c r="F90" s="23">
        <f>LARGE(F84:F89,1)+LARGE(F84:F89,2)+LARGE(F84:F89,3)</f>
        <v>0</v>
      </c>
      <c r="G90" s="22"/>
      <c r="H90" s="13" t="s">
        <v>1</v>
      </c>
      <c r="I90" s="23">
        <f>LARGE(I84:I89,1)+LARGE(I84:I89,2)+LARGE(I84:I89,3)</f>
        <v>0</v>
      </c>
      <c r="J90" s="22"/>
      <c r="K90" s="13" t="s">
        <v>2</v>
      </c>
      <c r="L90" s="23">
        <f>LARGE(L84:L89,1)+LARGE(L84:L89,2)+LARGE(L84:L89,3)</f>
        <v>0</v>
      </c>
      <c r="M90" s="13"/>
      <c r="N90" s="13" t="s">
        <v>3</v>
      </c>
      <c r="O90" s="14">
        <f>LARGE(O84:O89,1)+LARGE(O84:O89,2)+LARGE(O84:O89,3)</f>
        <v>0</v>
      </c>
      <c r="P90" s="15">
        <f>SUM(F90:O90)</f>
        <v>0</v>
      </c>
      <c r="S90" s="44"/>
    </row>
    <row r="91" spans="1:19" ht="15.75">
      <c r="A91" s="65"/>
      <c r="B91" s="94"/>
      <c r="D91" s="2"/>
      <c r="E91" s="3" t="s">
        <v>10</v>
      </c>
      <c r="F91" s="4"/>
      <c r="G91" s="2"/>
      <c r="H91" s="3" t="s">
        <v>11</v>
      </c>
      <c r="I91" s="4"/>
      <c r="J91" s="2"/>
      <c r="K91" s="3" t="s">
        <v>12</v>
      </c>
      <c r="L91" s="4"/>
      <c r="M91" s="2"/>
      <c r="N91" s="3" t="s">
        <v>13</v>
      </c>
      <c r="O91" s="4"/>
      <c r="P91" s="5" t="s">
        <v>14</v>
      </c>
    </row>
    <row r="92" spans="1:19" ht="15">
      <c r="A92" s="5" t="s">
        <v>8</v>
      </c>
      <c r="B92" s="95" t="s">
        <v>9</v>
      </c>
      <c r="C92" s="95" t="s">
        <v>17</v>
      </c>
      <c r="D92" s="6" t="s">
        <v>59</v>
      </c>
      <c r="E92" s="6" t="s">
        <v>60</v>
      </c>
      <c r="F92" s="5" t="s">
        <v>4</v>
      </c>
      <c r="G92" s="6" t="s">
        <v>59</v>
      </c>
      <c r="H92" s="6" t="s">
        <v>60</v>
      </c>
      <c r="I92" s="5" t="s">
        <v>4</v>
      </c>
      <c r="J92" s="6" t="s">
        <v>59</v>
      </c>
      <c r="K92" s="6" t="s">
        <v>60</v>
      </c>
      <c r="L92" s="5" t="s">
        <v>4</v>
      </c>
      <c r="M92" s="6" t="s">
        <v>59</v>
      </c>
      <c r="N92" s="6" t="s">
        <v>60</v>
      </c>
      <c r="O92" s="5" t="s">
        <v>4</v>
      </c>
      <c r="P92" s="5"/>
      <c r="S92" s="1"/>
    </row>
    <row r="93" spans="1:19">
      <c r="A93" s="24"/>
      <c r="B93" s="74"/>
      <c r="C93" s="48"/>
      <c r="D93" s="62">
        <v>0</v>
      </c>
      <c r="E93" s="62">
        <v>0</v>
      </c>
      <c r="F93" s="8">
        <f t="shared" ref="F93:F98" si="50">D93+E93</f>
        <v>0</v>
      </c>
      <c r="G93" s="62">
        <v>0</v>
      </c>
      <c r="H93" s="62">
        <v>0</v>
      </c>
      <c r="I93" s="8">
        <f t="shared" ref="I93:I98" si="51">G93+H93</f>
        <v>0</v>
      </c>
      <c r="J93" s="62">
        <v>0</v>
      </c>
      <c r="K93" s="62">
        <v>0</v>
      </c>
      <c r="L93" s="8">
        <f t="shared" ref="L93:L98" si="52">J93+K93</f>
        <v>0</v>
      </c>
      <c r="M93" s="62">
        <v>0</v>
      </c>
      <c r="N93" s="62">
        <v>0</v>
      </c>
      <c r="O93" s="8">
        <f t="shared" ref="O93:O98" si="53">M93+N93</f>
        <v>0</v>
      </c>
      <c r="P93" s="9">
        <f t="shared" ref="P93:P98" si="54">F93+I93+L93+O93</f>
        <v>0</v>
      </c>
    </row>
    <row r="94" spans="1:19">
      <c r="A94" s="24"/>
      <c r="B94" s="74"/>
      <c r="C94" s="48"/>
      <c r="D94" s="62">
        <v>0</v>
      </c>
      <c r="E94" s="62">
        <v>0</v>
      </c>
      <c r="F94" s="8">
        <f t="shared" si="50"/>
        <v>0</v>
      </c>
      <c r="G94" s="62">
        <v>0</v>
      </c>
      <c r="H94" s="62">
        <v>0</v>
      </c>
      <c r="I94" s="8">
        <f t="shared" si="51"/>
        <v>0</v>
      </c>
      <c r="J94" s="62">
        <v>0</v>
      </c>
      <c r="K94" s="62">
        <v>0</v>
      </c>
      <c r="L94" s="8">
        <f t="shared" si="52"/>
        <v>0</v>
      </c>
      <c r="M94" s="62">
        <v>0</v>
      </c>
      <c r="N94" s="62">
        <v>0</v>
      </c>
      <c r="O94" s="8">
        <f t="shared" si="53"/>
        <v>0</v>
      </c>
      <c r="P94" s="9">
        <f t="shared" si="54"/>
        <v>0</v>
      </c>
    </row>
    <row r="95" spans="1:19">
      <c r="A95" s="24"/>
      <c r="B95" s="74"/>
      <c r="C95" s="48"/>
      <c r="D95" s="62">
        <v>0</v>
      </c>
      <c r="E95" s="62">
        <v>0</v>
      </c>
      <c r="F95" s="8">
        <f t="shared" si="50"/>
        <v>0</v>
      </c>
      <c r="G95" s="62">
        <v>0</v>
      </c>
      <c r="H95" s="62">
        <v>0</v>
      </c>
      <c r="I95" s="8">
        <f t="shared" si="51"/>
        <v>0</v>
      </c>
      <c r="J95" s="62">
        <v>0</v>
      </c>
      <c r="K95" s="62">
        <v>0</v>
      </c>
      <c r="L95" s="8">
        <f t="shared" si="52"/>
        <v>0</v>
      </c>
      <c r="M95" s="62">
        <v>0</v>
      </c>
      <c r="N95" s="62">
        <v>0</v>
      </c>
      <c r="O95" s="8">
        <f t="shared" si="53"/>
        <v>0</v>
      </c>
      <c r="P95" s="9">
        <f t="shared" si="54"/>
        <v>0</v>
      </c>
    </row>
    <row r="96" spans="1:19">
      <c r="A96" s="24"/>
      <c r="B96" s="74"/>
      <c r="C96" s="48"/>
      <c r="D96" s="62">
        <v>0</v>
      </c>
      <c r="E96" s="62">
        <v>0</v>
      </c>
      <c r="F96" s="8">
        <f t="shared" si="50"/>
        <v>0</v>
      </c>
      <c r="G96" s="62">
        <v>0</v>
      </c>
      <c r="H96" s="62">
        <v>0</v>
      </c>
      <c r="I96" s="8">
        <f t="shared" si="51"/>
        <v>0</v>
      </c>
      <c r="J96" s="62">
        <v>0</v>
      </c>
      <c r="K96" s="62">
        <v>0</v>
      </c>
      <c r="L96" s="8">
        <f t="shared" si="52"/>
        <v>0</v>
      </c>
      <c r="M96" s="62">
        <v>0</v>
      </c>
      <c r="N96" s="62">
        <v>0</v>
      </c>
      <c r="O96" s="8">
        <f t="shared" si="53"/>
        <v>0</v>
      </c>
      <c r="P96" s="9">
        <f t="shared" si="54"/>
        <v>0</v>
      </c>
    </row>
    <row r="97" spans="1:21" ht="15">
      <c r="A97" s="66"/>
      <c r="B97" s="59"/>
      <c r="C97" s="24"/>
      <c r="D97" s="62">
        <v>0</v>
      </c>
      <c r="E97" s="62">
        <v>0</v>
      </c>
      <c r="F97" s="8">
        <f t="shared" si="50"/>
        <v>0</v>
      </c>
      <c r="G97" s="62">
        <v>0</v>
      </c>
      <c r="H97" s="62">
        <v>0</v>
      </c>
      <c r="I97" s="8">
        <f t="shared" si="51"/>
        <v>0</v>
      </c>
      <c r="J97" s="62">
        <v>0</v>
      </c>
      <c r="K97" s="62">
        <v>0</v>
      </c>
      <c r="L97" s="8">
        <f t="shared" si="52"/>
        <v>0</v>
      </c>
      <c r="M97" s="62">
        <v>0</v>
      </c>
      <c r="N97" s="62">
        <v>0</v>
      </c>
      <c r="O97" s="8">
        <f t="shared" si="53"/>
        <v>0</v>
      </c>
      <c r="P97" s="9">
        <f t="shared" si="54"/>
        <v>0</v>
      </c>
    </row>
    <row r="98" spans="1:21" ht="15.75" thickBot="1">
      <c r="A98" s="56"/>
      <c r="B98" s="60"/>
      <c r="C98" s="24"/>
      <c r="D98" s="62">
        <v>0</v>
      </c>
      <c r="E98" s="62">
        <v>0</v>
      </c>
      <c r="F98" s="8">
        <f t="shared" si="50"/>
        <v>0</v>
      </c>
      <c r="G98" s="62">
        <v>0</v>
      </c>
      <c r="H98" s="62">
        <v>0</v>
      </c>
      <c r="I98" s="8">
        <f t="shared" si="51"/>
        <v>0</v>
      </c>
      <c r="J98" s="62">
        <v>0</v>
      </c>
      <c r="K98" s="62">
        <v>0</v>
      </c>
      <c r="L98" s="8">
        <f t="shared" si="52"/>
        <v>0</v>
      </c>
      <c r="M98" s="62">
        <v>0</v>
      </c>
      <c r="N98" s="62">
        <v>0</v>
      </c>
      <c r="O98" s="8">
        <f t="shared" si="53"/>
        <v>0</v>
      </c>
      <c r="P98" s="9">
        <f t="shared" si="54"/>
        <v>0</v>
      </c>
    </row>
    <row r="99" spans="1:21" s="16" customFormat="1" ht="15" thickBot="1">
      <c r="A99" s="10"/>
      <c r="B99" s="99" t="s">
        <v>6</v>
      </c>
      <c r="C99" s="97" t="s">
        <v>18</v>
      </c>
      <c r="D99" s="22"/>
      <c r="E99" s="13" t="s">
        <v>0</v>
      </c>
      <c r="F99" s="23">
        <f>LARGE(F93:F98,1)+LARGE(F93:F98,2)+LARGE(F93:F98,3)</f>
        <v>0</v>
      </c>
      <c r="G99" s="22"/>
      <c r="H99" s="13" t="s">
        <v>1</v>
      </c>
      <c r="I99" s="23">
        <f>LARGE(I93:I98,1)+LARGE(I93:I98,2)+LARGE(I93:I98,3)</f>
        <v>0</v>
      </c>
      <c r="J99" s="22"/>
      <c r="K99" s="13" t="s">
        <v>2</v>
      </c>
      <c r="L99" s="23">
        <f>LARGE(L93:L98,1)+LARGE(L93:L98,2)+LARGE(L93:L98,3)</f>
        <v>0</v>
      </c>
      <c r="M99" s="13"/>
      <c r="N99" s="13" t="s">
        <v>3</v>
      </c>
      <c r="O99" s="14">
        <f>LARGE(O93:O98,1)+LARGE(O93:O98,2)+LARGE(O93:O98,3)</f>
        <v>0</v>
      </c>
      <c r="P99" s="15">
        <f>SUM(F99:O99)</f>
        <v>0</v>
      </c>
      <c r="S99" s="44"/>
    </row>
    <row r="100" spans="1:21" s="16" customFormat="1">
      <c r="A100" s="81"/>
      <c r="B100" s="100"/>
      <c r="C100" s="100"/>
      <c r="D100" s="82"/>
      <c r="E100" s="82"/>
      <c r="F100" s="83"/>
      <c r="G100" s="82"/>
      <c r="H100" s="82"/>
      <c r="I100" s="83"/>
      <c r="J100" s="82"/>
      <c r="K100" s="82"/>
      <c r="L100" s="83"/>
      <c r="M100" s="82"/>
      <c r="N100" s="82"/>
      <c r="O100" s="83"/>
      <c r="P100" s="83"/>
      <c r="S100" s="44"/>
    </row>
    <row r="101" spans="1:21" s="16" customFormat="1">
      <c r="A101" s="81"/>
      <c r="B101" s="100"/>
      <c r="C101" s="100"/>
      <c r="D101" s="82"/>
      <c r="E101" s="82"/>
      <c r="F101" s="83"/>
      <c r="G101" s="82"/>
      <c r="H101" s="82"/>
      <c r="I101" s="83"/>
      <c r="J101" s="82"/>
      <c r="K101" s="82"/>
      <c r="L101" s="83"/>
      <c r="M101" s="82"/>
      <c r="N101" s="82"/>
      <c r="O101" s="83"/>
      <c r="P101" s="83"/>
      <c r="S101" s="44"/>
    </row>
    <row r="102" spans="1:21">
      <c r="D102" s="1"/>
    </row>
    <row r="103" spans="1:21" ht="15">
      <c r="B103" s="19" t="s">
        <v>21</v>
      </c>
      <c r="C103" s="46" t="s">
        <v>19</v>
      </c>
      <c r="D103" s="19" t="s">
        <v>20</v>
      </c>
      <c r="S103" s="1" t="s">
        <v>51</v>
      </c>
    </row>
    <row r="104" spans="1:21">
      <c r="B104" s="24" t="s">
        <v>183</v>
      </c>
      <c r="C104" s="21">
        <f>P9</f>
        <v>149.65</v>
      </c>
      <c r="D104" s="49">
        <f>VLOOKUP(C104,T$104:U$1140,2,FALSE)</f>
        <v>5</v>
      </c>
      <c r="S104" s="1">
        <v>1</v>
      </c>
      <c r="T104" s="1">
        <f>LARGE(C$104:C$114,$S104)</f>
        <v>151.55000000000001</v>
      </c>
      <c r="U104" s="47">
        <f>IF(T104=T103,U103,U103+1)</f>
        <v>1</v>
      </c>
    </row>
    <row r="105" spans="1:21">
      <c r="B105" s="24" t="s">
        <v>7</v>
      </c>
      <c r="C105" s="21">
        <f>P18</f>
        <v>146.25</v>
      </c>
      <c r="D105" s="49">
        <f t="shared" ref="D105:D114" si="55">VLOOKUP(C105,T$104:U$1140,2,FALSE)</f>
        <v>7</v>
      </c>
      <c r="S105" s="1">
        <v>2</v>
      </c>
      <c r="T105" s="1">
        <f t="shared" ref="T105:T114" si="56">LARGE(C$104:C$114,$S105)</f>
        <v>150.85</v>
      </c>
      <c r="U105" s="47">
        <f t="shared" ref="U105:U114" si="57">IF(T105=T104,U104,U104+1)</f>
        <v>2</v>
      </c>
    </row>
    <row r="106" spans="1:21">
      <c r="B106" s="24" t="s">
        <v>43</v>
      </c>
      <c r="C106" s="21">
        <f>P27</f>
        <v>148.29999999999998</v>
      </c>
      <c r="D106" s="49">
        <f t="shared" si="55"/>
        <v>6</v>
      </c>
      <c r="S106" s="1">
        <v>3</v>
      </c>
      <c r="T106" s="1">
        <f t="shared" si="56"/>
        <v>150.30000000000001</v>
      </c>
      <c r="U106" s="47">
        <f t="shared" si="57"/>
        <v>3</v>
      </c>
    </row>
    <row r="107" spans="1:21">
      <c r="B107" s="24" t="s">
        <v>55</v>
      </c>
      <c r="C107" s="21">
        <f>P36</f>
        <v>151.55000000000001</v>
      </c>
      <c r="D107" s="49">
        <f t="shared" si="55"/>
        <v>1</v>
      </c>
      <c r="S107" s="1">
        <v>4</v>
      </c>
      <c r="T107" s="1">
        <f t="shared" si="56"/>
        <v>150.05000000000001</v>
      </c>
      <c r="U107" s="47">
        <f t="shared" si="57"/>
        <v>4</v>
      </c>
    </row>
    <row r="108" spans="1:21">
      <c r="B108" s="24" t="s">
        <v>87</v>
      </c>
      <c r="C108" s="21">
        <f>P45</f>
        <v>145.39999999999998</v>
      </c>
      <c r="D108" s="49">
        <f t="shared" si="55"/>
        <v>8</v>
      </c>
      <c r="S108" s="1">
        <v>5</v>
      </c>
      <c r="T108" s="1">
        <f t="shared" si="56"/>
        <v>149.65</v>
      </c>
      <c r="U108" s="47">
        <f t="shared" si="57"/>
        <v>5</v>
      </c>
    </row>
    <row r="109" spans="1:21">
      <c r="B109" s="24" t="s">
        <v>44</v>
      </c>
      <c r="C109" s="21">
        <f>P54</f>
        <v>150.30000000000001</v>
      </c>
      <c r="D109" s="49">
        <f t="shared" si="55"/>
        <v>3</v>
      </c>
      <c r="S109" s="1">
        <v>6</v>
      </c>
      <c r="T109" s="1">
        <f t="shared" si="56"/>
        <v>148.29999999999998</v>
      </c>
      <c r="U109" s="47">
        <f t="shared" si="57"/>
        <v>6</v>
      </c>
    </row>
    <row r="110" spans="1:21">
      <c r="B110" s="24" t="s">
        <v>48</v>
      </c>
      <c r="C110" s="21">
        <f>P63</f>
        <v>146.25</v>
      </c>
      <c r="D110" s="49">
        <f t="shared" si="55"/>
        <v>7</v>
      </c>
      <c r="S110" s="1">
        <v>7</v>
      </c>
      <c r="T110" s="1">
        <f t="shared" si="56"/>
        <v>146.25</v>
      </c>
      <c r="U110" s="47">
        <f t="shared" si="57"/>
        <v>7</v>
      </c>
    </row>
    <row r="111" spans="1:21">
      <c r="B111" s="24" t="s">
        <v>121</v>
      </c>
      <c r="C111" s="21">
        <f>P72</f>
        <v>150.85</v>
      </c>
      <c r="D111" s="49">
        <f t="shared" si="55"/>
        <v>2</v>
      </c>
      <c r="S111" s="1">
        <v>8</v>
      </c>
      <c r="T111" s="1">
        <f t="shared" si="56"/>
        <v>146.25</v>
      </c>
      <c r="U111" s="47">
        <f t="shared" si="57"/>
        <v>7</v>
      </c>
    </row>
    <row r="112" spans="1:21">
      <c r="B112" s="24" t="s">
        <v>171</v>
      </c>
      <c r="C112" s="21">
        <f>P81</f>
        <v>150.05000000000001</v>
      </c>
      <c r="D112" s="49">
        <f t="shared" si="55"/>
        <v>4</v>
      </c>
      <c r="S112" s="1">
        <v>9</v>
      </c>
      <c r="T112" s="1">
        <f t="shared" si="56"/>
        <v>145.39999999999998</v>
      </c>
      <c r="U112" s="47">
        <f t="shared" si="57"/>
        <v>8</v>
      </c>
    </row>
    <row r="113" spans="2:21">
      <c r="B113" s="48"/>
      <c r="C113" s="21">
        <f>P90</f>
        <v>0</v>
      </c>
      <c r="D113" s="49">
        <f t="shared" si="55"/>
        <v>9</v>
      </c>
      <c r="S113" s="1">
        <v>10</v>
      </c>
      <c r="T113" s="1">
        <f t="shared" si="56"/>
        <v>0</v>
      </c>
      <c r="U113" s="47">
        <f t="shared" si="57"/>
        <v>9</v>
      </c>
    </row>
    <row r="114" spans="2:21">
      <c r="B114" s="48"/>
      <c r="C114" s="21">
        <f>P99</f>
        <v>0</v>
      </c>
      <c r="D114" s="49">
        <f t="shared" si="55"/>
        <v>9</v>
      </c>
      <c r="S114" s="1">
        <v>11</v>
      </c>
      <c r="T114" s="1">
        <f t="shared" si="56"/>
        <v>0</v>
      </c>
      <c r="U114" s="47">
        <f t="shared" si="57"/>
        <v>9</v>
      </c>
    </row>
  </sheetData>
  <phoneticPr fontId="1" type="noConversion"/>
  <pageMargins left="0.51181102362204722" right="0.39370078740157483" top="0.43307086614173229" bottom="0.19685039370078741" header="0.23622047244094491" footer="0.11811023622047245"/>
  <pageSetup paperSize="9" scale="47" orientation="portrait" verticalDpi="300" r:id="rId1"/>
  <headerFooter alignWithMargins="0">
    <oddHeader xml:space="preserve">&amp;C&amp;"Arial,Bold"&amp;12NWGA NOVICE TEAM CHAMPIONSHIPS, 2011
</oddHeader>
  </headerFooter>
  <ignoredErrors>
    <ignoredError sqref="F4 F44:O47 F51 F48 O48 F49 O49 F50 O50 F53:O56 F52 O52 F62:O65 F58 O58 F59 O59 F60 O60 F39 L39 F42 F41 F43 L41 L42 L43 I57 O57 F23 F21 I21 F22 I22 F26:O29 F24 I24 I23 F32 F30 I30 F31 I31 F35:O38 F33 I33 L21 L24 F25 L25 L23 F3 I3 F8:O11 F5 I5 F6 L6 F7 I7 F15 F12 I12 F13 I13 F14 I14 F17:O20 F16 I16 L30 L31 L33 L32 I48 I49 I50 I52 I58 I59 I60 L3 L5 L7 L14 L16 L12 L13 O21 O22 O23 O24 O30 O31 O33 F34 O34 O4 O5 O6 O7 I39 I41 I42 I43 O12 O13 O14 O16 L48 L49 L50 L57 L52 L58 L59 L60 F89:O92 F84 I84 F85 I85 F86 I86 F87 I87 F98:O101 F93 I93 F94 I94 F95 I95 F96 I96 F71:O74 F66 I66 F67 I67 F68 I68 F69 I69 L85 L86 L93 F77 F75 I75 F76 I76 F80:O83 F78 I78 F79 I79 L84 L87 L95 L96 L94 L66 L69 O86 O87 L67 L68 L77 L76 L78 L79 O84 O85 O93 O94 O95 O96 O66 O67 O68 O69 O79 O75 O76 O77 O78 I4 L4 O3 O15 L15 I15 I25 L22 O25 O32 L34 I32 I34 I40 L40 O39 O51 L51 I51 I61 L61 O61 F70 O70 L70 I70 I77 L75 F88 O88 L88 I88 F97 I97 L97 O97" unlockedFormula="1"/>
  </ignoredErrors>
</worksheet>
</file>

<file path=xl/worksheets/sheet3.xml><?xml version="1.0" encoding="utf-8"?>
<worksheet xmlns="http://schemas.openxmlformats.org/spreadsheetml/2006/main" xmlns:r="http://schemas.openxmlformats.org/officeDocument/2006/relationships">
  <sheetPr>
    <pageSetUpPr fitToPage="1"/>
  </sheetPr>
  <dimension ref="A1:IH75"/>
  <sheetViews>
    <sheetView topLeftCell="A61" workbookViewId="0">
      <pane xSplit="3" topLeftCell="I1" activePane="topRight" state="frozen"/>
      <selection pane="topRight" activeCell="N32" sqref="N32"/>
    </sheetView>
  </sheetViews>
  <sheetFormatPr defaultRowHeight="14.25"/>
  <cols>
    <col min="1" max="1" width="5.140625" style="1" bestFit="1" customWidth="1"/>
    <col min="2" max="2" width="26.5703125" style="1" bestFit="1" customWidth="1"/>
    <col min="3" max="3" width="19.5703125" style="1" customWidth="1"/>
    <col min="4" max="6" width="10.42578125" style="1" customWidth="1"/>
    <col min="7" max="9" width="10.42578125" style="17" customWidth="1"/>
    <col min="10" max="10" width="10.5703125" style="43" customWidth="1"/>
    <col min="11" max="12" width="10.42578125" style="17" customWidth="1"/>
    <col min="13" max="13" width="10.42578125" style="1" bestFit="1" customWidth="1"/>
    <col min="14" max="15" width="10.42578125" style="17" customWidth="1"/>
    <col min="16" max="16" width="10.42578125" style="1" bestFit="1" customWidth="1"/>
    <col min="17" max="18" width="10.42578125" style="17" customWidth="1"/>
    <col min="19" max="19" width="10.42578125" style="1" bestFit="1" customWidth="1"/>
    <col min="20" max="20" width="12.140625" style="1" bestFit="1" customWidth="1"/>
    <col min="21" max="21" width="6.42578125" style="1" customWidth="1"/>
    <col min="22" max="22" width="18.5703125" style="1" customWidth="1"/>
    <col min="23" max="23" width="9.5703125" style="1" hidden="1" customWidth="1"/>
    <col min="24" max="25" width="9.140625" style="1" hidden="1" customWidth="1"/>
    <col min="26" max="38" width="0" style="1" hidden="1" customWidth="1"/>
    <col min="39" max="16384" width="9.140625" style="1"/>
  </cols>
  <sheetData>
    <row r="1" spans="1:24" ht="15">
      <c r="D1" s="2"/>
      <c r="E1" s="3" t="s">
        <v>23</v>
      </c>
      <c r="F1" s="4"/>
      <c r="G1" s="2"/>
      <c r="H1" s="3" t="s">
        <v>22</v>
      </c>
      <c r="I1" s="3"/>
      <c r="J1" s="84"/>
      <c r="K1" s="2"/>
      <c r="L1" s="3" t="s">
        <v>11</v>
      </c>
      <c r="M1" s="4"/>
      <c r="N1" s="2"/>
      <c r="O1" s="3" t="s">
        <v>12</v>
      </c>
      <c r="P1" s="4"/>
      <c r="Q1" s="2"/>
      <c r="R1" s="3" t="s">
        <v>13</v>
      </c>
      <c r="S1" s="4"/>
      <c r="T1" s="5" t="s">
        <v>14</v>
      </c>
    </row>
    <row r="2" spans="1:24" ht="15">
      <c r="A2" s="5" t="s">
        <v>8</v>
      </c>
      <c r="B2" s="5" t="s">
        <v>9</v>
      </c>
      <c r="C2" s="5" t="s">
        <v>17</v>
      </c>
      <c r="D2" s="6" t="s">
        <v>59</v>
      </c>
      <c r="E2" s="6" t="s">
        <v>60</v>
      </c>
      <c r="F2" s="5" t="s">
        <v>15</v>
      </c>
      <c r="G2" s="6" t="s">
        <v>59</v>
      </c>
      <c r="H2" s="6" t="s">
        <v>60</v>
      </c>
      <c r="I2" s="5" t="s">
        <v>16</v>
      </c>
      <c r="J2" s="88" t="s">
        <v>4</v>
      </c>
      <c r="K2" s="6" t="s">
        <v>59</v>
      </c>
      <c r="L2" s="6" t="s">
        <v>60</v>
      </c>
      <c r="M2" s="5" t="s">
        <v>4</v>
      </c>
      <c r="N2" s="6" t="s">
        <v>59</v>
      </c>
      <c r="O2" s="6" t="s">
        <v>60</v>
      </c>
      <c r="P2" s="5" t="s">
        <v>4</v>
      </c>
      <c r="Q2" s="6" t="s">
        <v>59</v>
      </c>
      <c r="R2" s="6" t="s">
        <v>60</v>
      </c>
      <c r="S2" s="5" t="s">
        <v>4</v>
      </c>
      <c r="T2" s="5"/>
      <c r="V2" s="18" t="s">
        <v>6</v>
      </c>
    </row>
    <row r="3" spans="1:24" ht="15">
      <c r="A3" s="48">
        <v>129</v>
      </c>
      <c r="B3" s="75" t="s">
        <v>102</v>
      </c>
      <c r="C3" s="48" t="s">
        <v>209</v>
      </c>
      <c r="D3" s="7">
        <v>4</v>
      </c>
      <c r="E3" s="7">
        <v>8.85</v>
      </c>
      <c r="F3" s="7">
        <f t="shared" ref="F3:F8" si="0">D3+E3</f>
        <v>12.85</v>
      </c>
      <c r="G3" s="7">
        <v>4</v>
      </c>
      <c r="H3" s="7">
        <v>8.65</v>
      </c>
      <c r="I3" s="7">
        <f t="shared" ref="I3:I8" si="1">G3+H3</f>
        <v>12.65</v>
      </c>
      <c r="J3" s="55">
        <f t="shared" ref="J3:J8" si="2">(F3+I3)/2</f>
        <v>12.75</v>
      </c>
      <c r="K3" s="7">
        <v>0</v>
      </c>
      <c r="L3" s="7">
        <v>0</v>
      </c>
      <c r="M3" s="8">
        <f t="shared" ref="M3:M8" si="3">K3+L3</f>
        <v>0</v>
      </c>
      <c r="N3" s="7">
        <v>0</v>
      </c>
      <c r="O3" s="7">
        <v>0</v>
      </c>
      <c r="P3" s="8">
        <f t="shared" ref="P3:P8" si="4">N3+O3</f>
        <v>0</v>
      </c>
      <c r="Q3" s="7">
        <v>3.8</v>
      </c>
      <c r="R3" s="7">
        <v>7.3</v>
      </c>
      <c r="S3" s="8">
        <f t="shared" ref="S3:S8" si="5">Q3+R3</f>
        <v>11.1</v>
      </c>
      <c r="T3" s="9">
        <f t="shared" ref="T3:T8" si="6">J3+M3+P3+S3</f>
        <v>23.85</v>
      </c>
      <c r="W3" s="18"/>
      <c r="X3" s="18"/>
    </row>
    <row r="4" spans="1:24">
      <c r="A4" s="48">
        <v>130</v>
      </c>
      <c r="B4" s="75" t="s">
        <v>101</v>
      </c>
      <c r="C4" s="48" t="s">
        <v>209</v>
      </c>
      <c r="D4" s="7">
        <v>0</v>
      </c>
      <c r="E4" s="7">
        <v>0</v>
      </c>
      <c r="F4" s="7">
        <f t="shared" si="0"/>
        <v>0</v>
      </c>
      <c r="G4" s="7">
        <v>0</v>
      </c>
      <c r="H4" s="7">
        <v>0</v>
      </c>
      <c r="I4" s="7">
        <f t="shared" si="1"/>
        <v>0</v>
      </c>
      <c r="J4" s="55">
        <f t="shared" si="2"/>
        <v>0</v>
      </c>
      <c r="K4" s="7">
        <v>3.9</v>
      </c>
      <c r="L4" s="7">
        <v>5.35</v>
      </c>
      <c r="M4" s="8">
        <f t="shared" si="3"/>
        <v>9.25</v>
      </c>
      <c r="N4" s="7">
        <v>4.0999999999999996</v>
      </c>
      <c r="O4" s="7">
        <v>6.2</v>
      </c>
      <c r="P4" s="8">
        <f t="shared" si="4"/>
        <v>10.3</v>
      </c>
      <c r="Q4" s="7">
        <v>0</v>
      </c>
      <c r="R4" s="7">
        <v>0</v>
      </c>
      <c r="S4" s="8">
        <f t="shared" si="5"/>
        <v>0</v>
      </c>
      <c r="T4" s="9">
        <f t="shared" si="6"/>
        <v>19.55</v>
      </c>
    </row>
    <row r="5" spans="1:24" ht="15">
      <c r="A5" s="56"/>
      <c r="B5" s="56"/>
      <c r="C5" s="48"/>
      <c r="D5" s="7">
        <v>0</v>
      </c>
      <c r="E5" s="7">
        <v>0</v>
      </c>
      <c r="F5" s="7">
        <f t="shared" si="0"/>
        <v>0</v>
      </c>
      <c r="G5" s="7">
        <v>0</v>
      </c>
      <c r="H5" s="7">
        <v>0</v>
      </c>
      <c r="I5" s="7">
        <f t="shared" si="1"/>
        <v>0</v>
      </c>
      <c r="J5" s="55">
        <f t="shared" si="2"/>
        <v>0</v>
      </c>
      <c r="K5" s="7">
        <v>0</v>
      </c>
      <c r="L5" s="7">
        <v>0</v>
      </c>
      <c r="M5" s="8">
        <f t="shared" si="3"/>
        <v>0</v>
      </c>
      <c r="N5" s="7">
        <v>0</v>
      </c>
      <c r="O5" s="7">
        <v>0</v>
      </c>
      <c r="P5" s="8">
        <f t="shared" si="4"/>
        <v>0</v>
      </c>
      <c r="Q5" s="7">
        <v>0</v>
      </c>
      <c r="R5" s="7">
        <v>0</v>
      </c>
      <c r="S5" s="8">
        <f t="shared" si="5"/>
        <v>0</v>
      </c>
      <c r="T5" s="9">
        <f t="shared" si="6"/>
        <v>0</v>
      </c>
    </row>
    <row r="6" spans="1:24" ht="15">
      <c r="A6" s="56"/>
      <c r="B6" s="56"/>
      <c r="C6" s="48"/>
      <c r="D6" s="7">
        <v>0</v>
      </c>
      <c r="E6" s="7">
        <v>0</v>
      </c>
      <c r="F6" s="7">
        <f t="shared" si="0"/>
        <v>0</v>
      </c>
      <c r="G6" s="7">
        <v>0</v>
      </c>
      <c r="H6" s="7">
        <v>0</v>
      </c>
      <c r="I6" s="7">
        <f t="shared" si="1"/>
        <v>0</v>
      </c>
      <c r="J6" s="55">
        <f t="shared" si="2"/>
        <v>0</v>
      </c>
      <c r="K6" s="7">
        <v>0</v>
      </c>
      <c r="L6" s="7">
        <v>0</v>
      </c>
      <c r="M6" s="8">
        <f t="shared" si="3"/>
        <v>0</v>
      </c>
      <c r="N6" s="7">
        <v>0</v>
      </c>
      <c r="O6" s="7">
        <v>0</v>
      </c>
      <c r="P6" s="8">
        <f t="shared" si="4"/>
        <v>0</v>
      </c>
      <c r="Q6" s="7">
        <v>0</v>
      </c>
      <c r="R6" s="7">
        <v>0</v>
      </c>
      <c r="S6" s="8">
        <f t="shared" si="5"/>
        <v>0</v>
      </c>
      <c r="T6" s="9">
        <f t="shared" si="6"/>
        <v>0</v>
      </c>
    </row>
    <row r="7" spans="1:24" ht="15">
      <c r="A7" s="56"/>
      <c r="B7" s="56"/>
      <c r="C7" s="48"/>
      <c r="D7" s="7">
        <v>0</v>
      </c>
      <c r="E7" s="7">
        <v>0</v>
      </c>
      <c r="F7" s="7">
        <f t="shared" si="0"/>
        <v>0</v>
      </c>
      <c r="G7" s="7">
        <v>0</v>
      </c>
      <c r="H7" s="7">
        <v>0</v>
      </c>
      <c r="I7" s="7">
        <f t="shared" si="1"/>
        <v>0</v>
      </c>
      <c r="J7" s="55">
        <f t="shared" si="2"/>
        <v>0</v>
      </c>
      <c r="K7" s="7">
        <v>0</v>
      </c>
      <c r="L7" s="7">
        <v>0</v>
      </c>
      <c r="M7" s="8">
        <f t="shared" si="3"/>
        <v>0</v>
      </c>
      <c r="N7" s="7">
        <v>0</v>
      </c>
      <c r="O7" s="7">
        <v>0</v>
      </c>
      <c r="P7" s="8">
        <f t="shared" si="4"/>
        <v>0</v>
      </c>
      <c r="Q7" s="7">
        <v>0</v>
      </c>
      <c r="R7" s="7">
        <v>0</v>
      </c>
      <c r="S7" s="8">
        <f t="shared" si="5"/>
        <v>0</v>
      </c>
      <c r="T7" s="9">
        <f t="shared" si="6"/>
        <v>0</v>
      </c>
    </row>
    <row r="8" spans="1:24" ht="15.75" thickBot="1">
      <c r="A8" s="59"/>
      <c r="B8" s="58"/>
      <c r="C8" s="48"/>
      <c r="D8" s="7">
        <v>0</v>
      </c>
      <c r="E8" s="7">
        <v>0</v>
      </c>
      <c r="F8" s="7">
        <f t="shared" si="0"/>
        <v>0</v>
      </c>
      <c r="G8" s="7">
        <v>0</v>
      </c>
      <c r="H8" s="7">
        <v>0</v>
      </c>
      <c r="I8" s="7">
        <f t="shared" si="1"/>
        <v>0</v>
      </c>
      <c r="J8" s="55">
        <f t="shared" si="2"/>
        <v>0</v>
      </c>
      <c r="K8" s="7">
        <v>0</v>
      </c>
      <c r="L8" s="7">
        <v>0</v>
      </c>
      <c r="M8" s="8">
        <f t="shared" si="3"/>
        <v>0</v>
      </c>
      <c r="N8" s="7">
        <v>0</v>
      </c>
      <c r="O8" s="7">
        <v>0</v>
      </c>
      <c r="P8" s="8">
        <f t="shared" si="4"/>
        <v>0</v>
      </c>
      <c r="Q8" s="7">
        <v>0</v>
      </c>
      <c r="R8" s="7">
        <v>0</v>
      </c>
      <c r="S8" s="8">
        <f t="shared" si="5"/>
        <v>0</v>
      </c>
      <c r="T8" s="9">
        <f t="shared" si="6"/>
        <v>0</v>
      </c>
    </row>
    <row r="9" spans="1:24" s="16" customFormat="1" ht="15" thickBot="1">
      <c r="A9" s="10"/>
      <c r="B9" s="11" t="s">
        <v>6</v>
      </c>
      <c r="C9" s="12" t="s">
        <v>18</v>
      </c>
      <c r="D9" s="26"/>
      <c r="E9" s="25"/>
      <c r="F9" s="25"/>
      <c r="G9" s="13"/>
      <c r="H9" s="13" t="s">
        <v>6</v>
      </c>
      <c r="I9" s="13" t="s">
        <v>0</v>
      </c>
      <c r="J9" s="23">
        <f>LARGE(J3:J8,1)+LARGE(J3:J8,2)+LARGE(J3:J8,3)</f>
        <v>12.75</v>
      </c>
      <c r="K9" s="22"/>
      <c r="L9" s="13" t="s">
        <v>1</v>
      </c>
      <c r="M9" s="23">
        <f>LARGE(M3:M8,1)+LARGE(M3:M8,2)+LARGE(M3:M8,3)</f>
        <v>9.25</v>
      </c>
      <c r="N9" s="22"/>
      <c r="O9" s="13" t="s">
        <v>2</v>
      </c>
      <c r="P9" s="23">
        <f>LARGE(P3:P8,1)+LARGE(P3:P8,2)+LARGE(P3:P8,3)</f>
        <v>10.3</v>
      </c>
      <c r="Q9" s="13"/>
      <c r="R9" s="13" t="s">
        <v>3</v>
      </c>
      <c r="S9" s="14">
        <f>LARGE(S3:S8,1)+LARGE(S3:S8,2)+LARGE(S3:S8,3)</f>
        <v>11.1</v>
      </c>
      <c r="T9" s="15">
        <f>SUM(J9:S9)</f>
        <v>43.4</v>
      </c>
    </row>
    <row r="10" spans="1:24" ht="15">
      <c r="D10" s="2"/>
      <c r="E10" s="3" t="s">
        <v>23</v>
      </c>
      <c r="F10" s="4"/>
      <c r="G10" s="2"/>
      <c r="H10" s="3" t="s">
        <v>22</v>
      </c>
      <c r="I10" s="3"/>
      <c r="J10" s="84"/>
      <c r="K10" s="2"/>
      <c r="L10" s="3" t="s">
        <v>11</v>
      </c>
      <c r="M10" s="4"/>
      <c r="N10" s="2"/>
      <c r="O10" s="3" t="s">
        <v>12</v>
      </c>
      <c r="P10" s="4"/>
      <c r="Q10" s="2"/>
      <c r="R10" s="3" t="s">
        <v>13</v>
      </c>
      <c r="S10" s="4"/>
      <c r="T10" s="5" t="s">
        <v>14</v>
      </c>
    </row>
    <row r="11" spans="1:24" ht="15">
      <c r="A11" s="5" t="s">
        <v>8</v>
      </c>
      <c r="B11" s="5" t="s">
        <v>9</v>
      </c>
      <c r="C11" s="5" t="s">
        <v>17</v>
      </c>
      <c r="D11" s="6" t="s">
        <v>59</v>
      </c>
      <c r="E11" s="6" t="s">
        <v>60</v>
      </c>
      <c r="F11" s="5" t="s">
        <v>15</v>
      </c>
      <c r="G11" s="6" t="s">
        <v>59</v>
      </c>
      <c r="H11" s="6" t="s">
        <v>60</v>
      </c>
      <c r="I11" s="5" t="s">
        <v>16</v>
      </c>
      <c r="J11" s="88" t="s">
        <v>4</v>
      </c>
      <c r="K11" s="6" t="s">
        <v>59</v>
      </c>
      <c r="L11" s="6" t="s">
        <v>60</v>
      </c>
      <c r="M11" s="5" t="s">
        <v>4</v>
      </c>
      <c r="N11" s="6" t="s">
        <v>59</v>
      </c>
      <c r="O11" s="6" t="s">
        <v>60</v>
      </c>
      <c r="P11" s="5" t="s">
        <v>4</v>
      </c>
      <c r="Q11" s="6" t="s">
        <v>59</v>
      </c>
      <c r="R11" s="6" t="s">
        <v>60</v>
      </c>
      <c r="S11" s="5" t="s">
        <v>4</v>
      </c>
      <c r="T11" s="5"/>
      <c r="V11" s="18" t="s">
        <v>6</v>
      </c>
    </row>
    <row r="12" spans="1:24" s="87" customFormat="1">
      <c r="A12" s="48">
        <v>132</v>
      </c>
      <c r="B12" s="75" t="s">
        <v>210</v>
      </c>
      <c r="C12" s="48" t="s">
        <v>211</v>
      </c>
      <c r="D12" s="7">
        <v>3</v>
      </c>
      <c r="E12" s="7">
        <v>8.8000000000000007</v>
      </c>
      <c r="F12" s="70">
        <f t="shared" ref="F12:F17" si="7">D12+E12</f>
        <v>11.8</v>
      </c>
      <c r="G12" s="70">
        <v>3</v>
      </c>
      <c r="H12" s="7">
        <v>8.8000000000000007</v>
      </c>
      <c r="I12" s="7">
        <v>11.8</v>
      </c>
      <c r="J12" s="55">
        <f t="shared" ref="J12:J17" si="8">(F12+I12)/2</f>
        <v>11.8</v>
      </c>
      <c r="K12" s="7">
        <v>0</v>
      </c>
      <c r="L12" s="7">
        <v>0</v>
      </c>
      <c r="M12" s="85">
        <f t="shared" ref="M12:M17" si="9">K12+L12</f>
        <v>0</v>
      </c>
      <c r="N12" s="7">
        <v>0</v>
      </c>
      <c r="O12" s="7">
        <v>0</v>
      </c>
      <c r="P12" s="85">
        <f t="shared" ref="P12:P17" si="10">N12+O12</f>
        <v>0</v>
      </c>
      <c r="Q12" s="7">
        <v>3.7</v>
      </c>
      <c r="R12" s="7">
        <v>7.5670000000000002</v>
      </c>
      <c r="S12" s="85">
        <f t="shared" ref="S12:S17" si="11">Q12+R12</f>
        <v>11.266999999999999</v>
      </c>
      <c r="T12" s="86">
        <f t="shared" ref="T12:T17" si="12">J12+M12+P12+S12</f>
        <v>23.067</v>
      </c>
    </row>
    <row r="13" spans="1:24" s="47" customFormat="1">
      <c r="A13" s="48">
        <v>133</v>
      </c>
      <c r="B13" s="75" t="s">
        <v>212</v>
      </c>
      <c r="C13" s="48" t="s">
        <v>211</v>
      </c>
      <c r="D13" s="7">
        <v>0</v>
      </c>
      <c r="E13" s="7">
        <v>0</v>
      </c>
      <c r="F13" s="70">
        <f t="shared" si="7"/>
        <v>0</v>
      </c>
      <c r="G13" s="70">
        <v>0</v>
      </c>
      <c r="H13" s="7">
        <v>0</v>
      </c>
      <c r="I13" s="7">
        <v>0</v>
      </c>
      <c r="J13" s="55">
        <f t="shared" si="8"/>
        <v>0</v>
      </c>
      <c r="K13" s="7">
        <v>3</v>
      </c>
      <c r="L13" s="7">
        <v>4.4000000000000004</v>
      </c>
      <c r="M13" s="85">
        <f t="shared" si="9"/>
        <v>7.4</v>
      </c>
      <c r="N13" s="7">
        <v>3.5</v>
      </c>
      <c r="O13" s="7">
        <v>5.7</v>
      </c>
      <c r="P13" s="85">
        <f t="shared" si="10"/>
        <v>9.1999999999999993</v>
      </c>
      <c r="Q13" s="7">
        <v>0</v>
      </c>
      <c r="R13" s="7">
        <v>0</v>
      </c>
      <c r="S13" s="85">
        <f t="shared" si="11"/>
        <v>0</v>
      </c>
      <c r="T13" s="86">
        <f t="shared" si="12"/>
        <v>16.600000000000001</v>
      </c>
    </row>
    <row r="14" spans="1:24" s="47" customFormat="1" ht="15">
      <c r="A14" s="56"/>
      <c r="B14" s="56"/>
      <c r="C14" s="48"/>
      <c r="D14" s="7">
        <v>0</v>
      </c>
      <c r="E14" s="7">
        <v>0</v>
      </c>
      <c r="F14" s="70">
        <f t="shared" si="7"/>
        <v>0</v>
      </c>
      <c r="G14" s="70">
        <v>0</v>
      </c>
      <c r="H14" s="7">
        <v>0</v>
      </c>
      <c r="I14" s="7">
        <v>0</v>
      </c>
      <c r="J14" s="55">
        <f t="shared" si="8"/>
        <v>0</v>
      </c>
      <c r="K14" s="7">
        <v>0</v>
      </c>
      <c r="L14" s="7">
        <v>0</v>
      </c>
      <c r="M14" s="85">
        <f t="shared" si="9"/>
        <v>0</v>
      </c>
      <c r="N14" s="7">
        <v>0</v>
      </c>
      <c r="O14" s="7">
        <v>0</v>
      </c>
      <c r="P14" s="85">
        <f t="shared" si="10"/>
        <v>0</v>
      </c>
      <c r="Q14" s="7">
        <v>0</v>
      </c>
      <c r="R14" s="7">
        <v>0</v>
      </c>
      <c r="S14" s="85">
        <f t="shared" si="11"/>
        <v>0</v>
      </c>
      <c r="T14" s="86">
        <f t="shared" si="12"/>
        <v>0</v>
      </c>
    </row>
    <row r="15" spans="1:24" s="47" customFormat="1" ht="15">
      <c r="A15" s="56"/>
      <c r="B15" s="56"/>
      <c r="C15" s="48"/>
      <c r="D15" s="7">
        <v>0</v>
      </c>
      <c r="E15" s="7">
        <v>0</v>
      </c>
      <c r="F15" s="70">
        <f t="shared" si="7"/>
        <v>0</v>
      </c>
      <c r="G15" s="70">
        <v>0</v>
      </c>
      <c r="H15" s="7">
        <v>0</v>
      </c>
      <c r="I15" s="7">
        <v>0</v>
      </c>
      <c r="J15" s="55">
        <f t="shared" si="8"/>
        <v>0</v>
      </c>
      <c r="K15" s="7">
        <v>0</v>
      </c>
      <c r="L15" s="7">
        <v>0</v>
      </c>
      <c r="M15" s="85">
        <f t="shared" si="9"/>
        <v>0</v>
      </c>
      <c r="N15" s="7">
        <v>0</v>
      </c>
      <c r="O15" s="7">
        <v>0</v>
      </c>
      <c r="P15" s="85">
        <f t="shared" si="10"/>
        <v>0</v>
      </c>
      <c r="Q15" s="7">
        <v>0</v>
      </c>
      <c r="R15" s="7">
        <v>0</v>
      </c>
      <c r="S15" s="85">
        <f t="shared" si="11"/>
        <v>0</v>
      </c>
      <c r="T15" s="86">
        <f t="shared" si="12"/>
        <v>0</v>
      </c>
    </row>
    <row r="16" spans="1:24" s="47" customFormat="1" ht="15">
      <c r="A16" s="56"/>
      <c r="B16" s="56"/>
      <c r="C16" s="48"/>
      <c r="D16" s="7">
        <v>0</v>
      </c>
      <c r="E16" s="7">
        <v>0</v>
      </c>
      <c r="F16" s="70">
        <f t="shared" si="7"/>
        <v>0</v>
      </c>
      <c r="G16" s="70">
        <v>0</v>
      </c>
      <c r="H16" s="7">
        <v>0</v>
      </c>
      <c r="I16" s="7">
        <v>0</v>
      </c>
      <c r="J16" s="55">
        <f t="shared" si="8"/>
        <v>0</v>
      </c>
      <c r="K16" s="7">
        <v>0</v>
      </c>
      <c r="L16" s="7">
        <v>0</v>
      </c>
      <c r="M16" s="85">
        <f t="shared" si="9"/>
        <v>0</v>
      </c>
      <c r="N16" s="7">
        <v>0</v>
      </c>
      <c r="O16" s="7">
        <v>0</v>
      </c>
      <c r="P16" s="85">
        <f t="shared" si="10"/>
        <v>0</v>
      </c>
      <c r="Q16" s="7">
        <v>0</v>
      </c>
      <c r="R16" s="7">
        <v>0</v>
      </c>
      <c r="S16" s="85">
        <f t="shared" si="11"/>
        <v>0</v>
      </c>
      <c r="T16" s="86">
        <f t="shared" si="12"/>
        <v>0</v>
      </c>
    </row>
    <row r="17" spans="1:24" s="47" customFormat="1" ht="15.75" thickBot="1">
      <c r="A17" s="59"/>
      <c r="B17" s="58"/>
      <c r="C17" s="48"/>
      <c r="D17" s="70">
        <v>0</v>
      </c>
      <c r="E17" s="70">
        <v>0</v>
      </c>
      <c r="F17" s="70">
        <f t="shared" si="7"/>
        <v>0</v>
      </c>
      <c r="G17" s="70">
        <v>0</v>
      </c>
      <c r="H17" s="70">
        <v>0</v>
      </c>
      <c r="I17" s="70">
        <f>G17+H17</f>
        <v>0</v>
      </c>
      <c r="J17" s="55">
        <f t="shared" si="8"/>
        <v>0</v>
      </c>
      <c r="K17" s="70">
        <v>0</v>
      </c>
      <c r="L17" s="70">
        <v>0</v>
      </c>
      <c r="M17" s="85">
        <f t="shared" si="9"/>
        <v>0</v>
      </c>
      <c r="N17" s="70">
        <v>0</v>
      </c>
      <c r="O17" s="70">
        <v>0</v>
      </c>
      <c r="P17" s="85">
        <f t="shared" si="10"/>
        <v>0</v>
      </c>
      <c r="Q17" s="70">
        <v>0</v>
      </c>
      <c r="R17" s="70">
        <v>0</v>
      </c>
      <c r="S17" s="85">
        <f t="shared" si="11"/>
        <v>0</v>
      </c>
      <c r="T17" s="86">
        <f t="shared" si="12"/>
        <v>0</v>
      </c>
    </row>
    <row r="18" spans="1:24" s="16" customFormat="1" ht="15" thickBot="1">
      <c r="A18" s="10"/>
      <c r="B18" s="11" t="s">
        <v>6</v>
      </c>
      <c r="C18" s="12" t="s">
        <v>18</v>
      </c>
      <c r="D18" s="26"/>
      <c r="E18" s="25"/>
      <c r="F18" s="25"/>
      <c r="G18" s="13"/>
      <c r="H18" s="13" t="s">
        <v>6</v>
      </c>
      <c r="I18" s="13" t="s">
        <v>0</v>
      </c>
      <c r="J18" s="23">
        <f>LARGE(J12:J17,1)+LARGE(J12:J17,2)+LARGE(J12:J17,3)</f>
        <v>11.8</v>
      </c>
      <c r="K18" s="22"/>
      <c r="L18" s="13" t="s">
        <v>1</v>
      </c>
      <c r="M18" s="23">
        <f>LARGE(M12:M17,1)+LARGE(M12:M17,2)+LARGE(M12:M17,3)</f>
        <v>7.4</v>
      </c>
      <c r="N18" s="22"/>
      <c r="O18" s="13" t="s">
        <v>2</v>
      </c>
      <c r="P18" s="23">
        <f>LARGE(P12:P17,1)+LARGE(P12:P17,2)+LARGE(P12:P17,3)</f>
        <v>9.1999999999999993</v>
      </c>
      <c r="Q18" s="13"/>
      <c r="R18" s="13" t="s">
        <v>3</v>
      </c>
      <c r="S18" s="14">
        <f>LARGE(S12:S17,1)+LARGE(S12:S17,2)+LARGE(S12:S17,3)</f>
        <v>11.266999999999999</v>
      </c>
      <c r="T18" s="15">
        <f>SUM(J18:S18)</f>
        <v>39.667000000000002</v>
      </c>
    </row>
    <row r="19" spans="1:24" s="16" customFormat="1">
      <c r="A19" s="81"/>
      <c r="B19" s="81"/>
      <c r="C19" s="81"/>
      <c r="D19" s="81"/>
      <c r="E19" s="81"/>
      <c r="F19" s="81"/>
      <c r="G19" s="82"/>
      <c r="H19" s="82"/>
      <c r="I19" s="82"/>
      <c r="J19" s="83"/>
      <c r="K19" s="82"/>
      <c r="L19" s="82"/>
      <c r="M19" s="83"/>
      <c r="N19" s="82"/>
      <c r="O19" s="82"/>
      <c r="P19" s="83"/>
      <c r="Q19" s="82"/>
      <c r="R19" s="82"/>
      <c r="S19" s="83"/>
      <c r="T19" s="83"/>
    </row>
    <row r="20" spans="1:24" ht="15">
      <c r="D20" s="2"/>
      <c r="E20" s="3" t="s">
        <v>23</v>
      </c>
      <c r="F20" s="4"/>
      <c r="G20" s="2"/>
      <c r="H20" s="3" t="s">
        <v>22</v>
      </c>
      <c r="I20" s="3"/>
      <c r="J20" s="84"/>
      <c r="K20" s="2"/>
      <c r="L20" s="3" t="s">
        <v>11</v>
      </c>
      <c r="M20" s="4"/>
      <c r="N20" s="2"/>
      <c r="O20" s="3" t="s">
        <v>12</v>
      </c>
      <c r="P20" s="4"/>
      <c r="Q20" s="2"/>
      <c r="R20" s="3" t="s">
        <v>13</v>
      </c>
      <c r="S20" s="4"/>
      <c r="T20" s="5" t="s">
        <v>14</v>
      </c>
    </row>
    <row r="21" spans="1:24" ht="15">
      <c r="A21" s="5" t="s">
        <v>8</v>
      </c>
      <c r="B21" s="5" t="s">
        <v>9</v>
      </c>
      <c r="C21" s="5" t="s">
        <v>17</v>
      </c>
      <c r="D21" s="6" t="s">
        <v>59</v>
      </c>
      <c r="E21" s="6" t="s">
        <v>60</v>
      </c>
      <c r="F21" s="5" t="s">
        <v>15</v>
      </c>
      <c r="G21" s="6" t="s">
        <v>59</v>
      </c>
      <c r="H21" s="6" t="s">
        <v>60</v>
      </c>
      <c r="I21" s="5" t="s">
        <v>16</v>
      </c>
      <c r="J21" s="88" t="s">
        <v>4</v>
      </c>
      <c r="K21" s="6" t="s">
        <v>59</v>
      </c>
      <c r="L21" s="6" t="s">
        <v>60</v>
      </c>
      <c r="M21" s="5" t="s">
        <v>4</v>
      </c>
      <c r="N21" s="6" t="s">
        <v>59</v>
      </c>
      <c r="O21" s="6" t="s">
        <v>60</v>
      </c>
      <c r="P21" s="5" t="s">
        <v>4</v>
      </c>
      <c r="Q21" s="6" t="s">
        <v>59</v>
      </c>
      <c r="R21" s="6" t="s">
        <v>60</v>
      </c>
      <c r="S21" s="5" t="s">
        <v>4</v>
      </c>
      <c r="T21" s="5"/>
      <c r="V21" s="18" t="s">
        <v>6</v>
      </c>
    </row>
    <row r="22" spans="1:24" ht="15">
      <c r="A22" s="48">
        <v>134</v>
      </c>
      <c r="B22" s="75" t="s">
        <v>63</v>
      </c>
      <c r="C22" s="48" t="s">
        <v>166</v>
      </c>
      <c r="D22" s="7">
        <v>4</v>
      </c>
      <c r="E22" s="7">
        <v>8.85</v>
      </c>
      <c r="F22" s="7">
        <f t="shared" ref="F22:F27" si="13">D22+E22</f>
        <v>12.85</v>
      </c>
      <c r="G22" s="7">
        <v>4</v>
      </c>
      <c r="H22" s="7">
        <v>8.85</v>
      </c>
      <c r="I22" s="7">
        <f t="shared" ref="I22:I27" si="14">G22+H22</f>
        <v>12.85</v>
      </c>
      <c r="J22" s="55">
        <f t="shared" ref="J22:J27" si="15">(F22+I22)/2</f>
        <v>12.85</v>
      </c>
      <c r="K22" s="7">
        <v>0</v>
      </c>
      <c r="L22" s="7">
        <v>0</v>
      </c>
      <c r="M22" s="8">
        <f t="shared" ref="M22:M27" si="16">K22+L22</f>
        <v>0</v>
      </c>
      <c r="N22" s="7">
        <v>0</v>
      </c>
      <c r="O22" s="7">
        <v>0</v>
      </c>
      <c r="P22" s="8">
        <f t="shared" ref="P22:P27" si="17">N22+O22</f>
        <v>0</v>
      </c>
      <c r="Q22" s="7">
        <v>3.7</v>
      </c>
      <c r="R22" s="7">
        <v>8.234</v>
      </c>
      <c r="S22" s="8">
        <f t="shared" ref="S22:S27" si="18">Q22+R22</f>
        <v>11.934000000000001</v>
      </c>
      <c r="T22" s="9">
        <f t="shared" ref="T22:T27" si="19">J22+M22+P22+S22</f>
        <v>24.783999999999999</v>
      </c>
      <c r="W22" s="18"/>
      <c r="X22" s="18"/>
    </row>
    <row r="23" spans="1:24">
      <c r="A23" s="48">
        <v>135</v>
      </c>
      <c r="B23" s="75" t="s">
        <v>62</v>
      </c>
      <c r="C23" s="48" t="s">
        <v>166</v>
      </c>
      <c r="D23" s="7">
        <v>0</v>
      </c>
      <c r="E23" s="7">
        <v>0</v>
      </c>
      <c r="F23" s="7">
        <f t="shared" si="13"/>
        <v>0</v>
      </c>
      <c r="G23" s="7">
        <v>0</v>
      </c>
      <c r="H23" s="7">
        <v>0</v>
      </c>
      <c r="I23" s="7">
        <f t="shared" si="14"/>
        <v>0</v>
      </c>
      <c r="J23" s="55">
        <f t="shared" si="15"/>
        <v>0</v>
      </c>
      <c r="K23" s="7">
        <v>3.6</v>
      </c>
      <c r="L23" s="7">
        <v>7.5</v>
      </c>
      <c r="M23" s="8">
        <f t="shared" si="16"/>
        <v>11.1</v>
      </c>
      <c r="N23" s="7">
        <v>4</v>
      </c>
      <c r="O23" s="7">
        <v>7.25</v>
      </c>
      <c r="P23" s="8">
        <f t="shared" si="17"/>
        <v>11.25</v>
      </c>
      <c r="Q23" s="7">
        <v>0</v>
      </c>
      <c r="R23" s="7">
        <v>0</v>
      </c>
      <c r="S23" s="8">
        <f t="shared" si="18"/>
        <v>0</v>
      </c>
      <c r="T23" s="9">
        <f t="shared" si="19"/>
        <v>22.35</v>
      </c>
    </row>
    <row r="24" spans="1:24">
      <c r="A24" s="101"/>
      <c r="B24" s="101"/>
      <c r="C24" s="101"/>
      <c r="D24" s="7">
        <v>0</v>
      </c>
      <c r="E24" s="7">
        <v>0</v>
      </c>
      <c r="F24" s="7">
        <f t="shared" si="13"/>
        <v>0</v>
      </c>
      <c r="G24" s="7">
        <v>0</v>
      </c>
      <c r="H24" s="7">
        <v>0</v>
      </c>
      <c r="I24" s="7">
        <f t="shared" si="14"/>
        <v>0</v>
      </c>
      <c r="J24" s="55">
        <f t="shared" si="15"/>
        <v>0</v>
      </c>
      <c r="K24" s="7">
        <v>0</v>
      </c>
      <c r="L24" s="7">
        <v>0</v>
      </c>
      <c r="M24" s="8">
        <f t="shared" si="16"/>
        <v>0</v>
      </c>
      <c r="N24" s="7">
        <v>0</v>
      </c>
      <c r="O24" s="7">
        <v>0</v>
      </c>
      <c r="P24" s="8">
        <f t="shared" si="17"/>
        <v>0</v>
      </c>
      <c r="Q24" s="7">
        <v>0</v>
      </c>
      <c r="R24" s="7">
        <v>0</v>
      </c>
      <c r="S24" s="8">
        <f t="shared" si="18"/>
        <v>0</v>
      </c>
      <c r="T24" s="9">
        <f t="shared" si="19"/>
        <v>0</v>
      </c>
    </row>
    <row r="25" spans="1:24" ht="15">
      <c r="A25" s="56"/>
      <c r="B25" s="56"/>
      <c r="C25" s="48"/>
      <c r="D25" s="7">
        <v>0</v>
      </c>
      <c r="E25" s="7">
        <v>0</v>
      </c>
      <c r="F25" s="7">
        <f t="shared" si="13"/>
        <v>0</v>
      </c>
      <c r="G25" s="7">
        <v>0</v>
      </c>
      <c r="H25" s="7">
        <v>0</v>
      </c>
      <c r="I25" s="7">
        <f t="shared" si="14"/>
        <v>0</v>
      </c>
      <c r="J25" s="55">
        <f t="shared" si="15"/>
        <v>0</v>
      </c>
      <c r="K25" s="7">
        <v>0</v>
      </c>
      <c r="L25" s="7">
        <v>0</v>
      </c>
      <c r="M25" s="8">
        <f t="shared" si="16"/>
        <v>0</v>
      </c>
      <c r="N25" s="7">
        <v>0</v>
      </c>
      <c r="O25" s="7">
        <v>0</v>
      </c>
      <c r="P25" s="8">
        <f t="shared" si="17"/>
        <v>0</v>
      </c>
      <c r="Q25" s="7">
        <v>0</v>
      </c>
      <c r="R25" s="7">
        <v>0</v>
      </c>
      <c r="S25" s="8">
        <f t="shared" si="18"/>
        <v>0</v>
      </c>
      <c r="T25" s="9">
        <f t="shared" si="19"/>
        <v>0</v>
      </c>
    </row>
    <row r="26" spans="1:24" ht="15">
      <c r="A26" s="56"/>
      <c r="B26" s="56"/>
      <c r="C26" s="48"/>
      <c r="D26" s="7">
        <v>0</v>
      </c>
      <c r="E26" s="7">
        <v>0</v>
      </c>
      <c r="F26" s="7">
        <f t="shared" si="13"/>
        <v>0</v>
      </c>
      <c r="G26" s="7">
        <v>0</v>
      </c>
      <c r="H26" s="7">
        <v>0</v>
      </c>
      <c r="I26" s="7">
        <f t="shared" si="14"/>
        <v>0</v>
      </c>
      <c r="J26" s="55">
        <f t="shared" si="15"/>
        <v>0</v>
      </c>
      <c r="K26" s="7">
        <v>0</v>
      </c>
      <c r="L26" s="7">
        <v>0</v>
      </c>
      <c r="M26" s="8">
        <f t="shared" si="16"/>
        <v>0</v>
      </c>
      <c r="N26" s="7">
        <v>0</v>
      </c>
      <c r="O26" s="7">
        <v>0</v>
      </c>
      <c r="P26" s="8">
        <f t="shared" si="17"/>
        <v>0</v>
      </c>
      <c r="Q26" s="7">
        <v>0</v>
      </c>
      <c r="R26" s="7">
        <v>0</v>
      </c>
      <c r="S26" s="8">
        <f t="shared" si="18"/>
        <v>0</v>
      </c>
      <c r="T26" s="9">
        <f t="shared" si="19"/>
        <v>0</v>
      </c>
    </row>
    <row r="27" spans="1:24" ht="15.75" thickBot="1">
      <c r="A27" s="59"/>
      <c r="B27" s="58"/>
      <c r="C27" s="48"/>
      <c r="D27" s="7">
        <v>0</v>
      </c>
      <c r="E27" s="7">
        <v>0</v>
      </c>
      <c r="F27" s="7">
        <f t="shared" si="13"/>
        <v>0</v>
      </c>
      <c r="G27" s="7">
        <v>0</v>
      </c>
      <c r="H27" s="7">
        <v>0</v>
      </c>
      <c r="I27" s="7">
        <f t="shared" si="14"/>
        <v>0</v>
      </c>
      <c r="J27" s="55">
        <f t="shared" si="15"/>
        <v>0</v>
      </c>
      <c r="K27" s="7">
        <v>0</v>
      </c>
      <c r="L27" s="7">
        <v>0</v>
      </c>
      <c r="M27" s="8">
        <f t="shared" si="16"/>
        <v>0</v>
      </c>
      <c r="N27" s="7">
        <v>0</v>
      </c>
      <c r="O27" s="7">
        <v>0</v>
      </c>
      <c r="P27" s="8">
        <f t="shared" si="17"/>
        <v>0</v>
      </c>
      <c r="Q27" s="7">
        <v>0</v>
      </c>
      <c r="R27" s="7">
        <v>0</v>
      </c>
      <c r="S27" s="8">
        <f t="shared" si="18"/>
        <v>0</v>
      </c>
      <c r="T27" s="9">
        <f t="shared" si="19"/>
        <v>0</v>
      </c>
    </row>
    <row r="28" spans="1:24" s="16" customFormat="1" ht="15" thickBot="1">
      <c r="A28" s="10"/>
      <c r="B28" s="11" t="s">
        <v>6</v>
      </c>
      <c r="C28" s="12" t="s">
        <v>18</v>
      </c>
      <c r="D28" s="26"/>
      <c r="E28" s="25"/>
      <c r="F28" s="25"/>
      <c r="G28" s="13"/>
      <c r="H28" s="13" t="s">
        <v>6</v>
      </c>
      <c r="I28" s="13" t="s">
        <v>0</v>
      </c>
      <c r="J28" s="23">
        <f>LARGE(J22:J27,1)+LARGE(J22:J27,2)+LARGE(J22:J27,3)</f>
        <v>12.85</v>
      </c>
      <c r="K28" s="22"/>
      <c r="L28" s="13" t="s">
        <v>1</v>
      </c>
      <c r="M28" s="23">
        <f>LARGE(M22:M27,1)+LARGE(M22:M27,2)+LARGE(M22:M27,3)</f>
        <v>11.1</v>
      </c>
      <c r="N28" s="22"/>
      <c r="O28" s="13" t="s">
        <v>2</v>
      </c>
      <c r="P28" s="23">
        <f>LARGE(P22:P27,1)+LARGE(P22:P27,2)+LARGE(P22:P27,3)</f>
        <v>11.25</v>
      </c>
      <c r="Q28" s="13"/>
      <c r="R28" s="13" t="s">
        <v>3</v>
      </c>
      <c r="S28" s="14">
        <f>LARGE(S22:S27,1)+LARGE(S22:S27,2)+LARGE(S22:S27,3)</f>
        <v>11.934000000000001</v>
      </c>
      <c r="T28" s="15">
        <f>SUM(J28:S28)</f>
        <v>47.134</v>
      </c>
    </row>
    <row r="29" spans="1:24" s="16" customFormat="1">
      <c r="A29" s="81"/>
      <c r="B29" s="81"/>
      <c r="C29" s="81"/>
      <c r="D29" s="81"/>
      <c r="E29" s="81"/>
      <c r="F29" s="81"/>
      <c r="G29" s="82"/>
      <c r="H29" s="82"/>
      <c r="I29" s="82"/>
      <c r="J29" s="83"/>
      <c r="K29" s="82"/>
      <c r="L29" s="82"/>
      <c r="M29" s="83"/>
      <c r="N29" s="82"/>
      <c r="O29" s="82"/>
      <c r="P29" s="83"/>
      <c r="Q29" s="82"/>
      <c r="R29" s="82"/>
      <c r="S29" s="83"/>
      <c r="T29" s="83"/>
    </row>
    <row r="30" spans="1:24" ht="15">
      <c r="D30" s="2"/>
      <c r="E30" s="3" t="s">
        <v>23</v>
      </c>
      <c r="F30" s="4"/>
      <c r="G30" s="2"/>
      <c r="H30" s="3" t="s">
        <v>22</v>
      </c>
      <c r="I30" s="3"/>
      <c r="J30" s="84"/>
      <c r="K30" s="2"/>
      <c r="L30" s="3" t="s">
        <v>11</v>
      </c>
      <c r="M30" s="4"/>
      <c r="N30" s="2"/>
      <c r="O30" s="3" t="s">
        <v>12</v>
      </c>
      <c r="P30" s="4"/>
      <c r="Q30" s="2"/>
      <c r="R30" s="3" t="s">
        <v>13</v>
      </c>
      <c r="S30" s="4"/>
      <c r="T30" s="5" t="s">
        <v>14</v>
      </c>
    </row>
    <row r="31" spans="1:24" ht="15">
      <c r="A31" s="5" t="s">
        <v>8</v>
      </c>
      <c r="B31" s="5" t="s">
        <v>9</v>
      </c>
      <c r="C31" s="5" t="s">
        <v>17</v>
      </c>
      <c r="D31" s="6" t="s">
        <v>59</v>
      </c>
      <c r="E31" s="6" t="s">
        <v>60</v>
      </c>
      <c r="F31" s="5" t="s">
        <v>15</v>
      </c>
      <c r="G31" s="6" t="s">
        <v>59</v>
      </c>
      <c r="H31" s="6" t="s">
        <v>60</v>
      </c>
      <c r="I31" s="5" t="s">
        <v>16</v>
      </c>
      <c r="J31" s="88" t="s">
        <v>4</v>
      </c>
      <c r="K31" s="6" t="s">
        <v>59</v>
      </c>
      <c r="L31" s="6" t="s">
        <v>60</v>
      </c>
      <c r="M31" s="5" t="s">
        <v>4</v>
      </c>
      <c r="N31" s="6" t="s">
        <v>59</v>
      </c>
      <c r="O31" s="6" t="s">
        <v>60</v>
      </c>
      <c r="P31" s="5" t="s">
        <v>4</v>
      </c>
      <c r="Q31" s="6" t="s">
        <v>59</v>
      </c>
      <c r="R31" s="6" t="s">
        <v>60</v>
      </c>
      <c r="S31" s="5" t="s">
        <v>4</v>
      </c>
      <c r="T31" s="5"/>
      <c r="V31" s="18" t="s">
        <v>6</v>
      </c>
    </row>
    <row r="32" spans="1:24" ht="15">
      <c r="A32" s="48">
        <v>136</v>
      </c>
      <c r="B32" s="75" t="s">
        <v>47</v>
      </c>
      <c r="C32" s="48" t="s">
        <v>213</v>
      </c>
      <c r="D32" s="7">
        <v>4</v>
      </c>
      <c r="E32" s="7">
        <v>8.85</v>
      </c>
      <c r="F32" s="7">
        <f t="shared" ref="F32:F37" si="20">D32+E32</f>
        <v>12.85</v>
      </c>
      <c r="G32" s="7">
        <v>4</v>
      </c>
      <c r="H32" s="7">
        <v>7.7</v>
      </c>
      <c r="I32" s="7">
        <f t="shared" ref="I32:I37" si="21">G32+H32</f>
        <v>11.7</v>
      </c>
      <c r="J32" s="55">
        <f t="shared" ref="J32:J37" si="22">(F32+I32)/2</f>
        <v>12.274999999999999</v>
      </c>
      <c r="K32" s="7">
        <v>0</v>
      </c>
      <c r="L32" s="7">
        <v>0</v>
      </c>
      <c r="M32" s="8">
        <f t="shared" ref="M32:M37" si="23">K32+L32</f>
        <v>0</v>
      </c>
      <c r="N32" s="7">
        <v>0</v>
      </c>
      <c r="O32" s="7">
        <v>0</v>
      </c>
      <c r="P32" s="8">
        <f t="shared" ref="P32:P37" si="24">N32+O32</f>
        <v>0</v>
      </c>
      <c r="Q32" s="7">
        <v>4</v>
      </c>
      <c r="R32" s="7">
        <v>8.0670000000000002</v>
      </c>
      <c r="S32" s="8">
        <f t="shared" ref="S32:S37" si="25">Q32+R32</f>
        <v>12.067</v>
      </c>
      <c r="T32" s="9">
        <f t="shared" ref="T32:T37" si="26">J32+M32+P32+S32</f>
        <v>24.341999999999999</v>
      </c>
      <c r="W32" s="18"/>
      <c r="X32" s="18"/>
    </row>
    <row r="33" spans="1:24">
      <c r="A33" s="48">
        <v>137</v>
      </c>
      <c r="B33" s="75" t="s">
        <v>95</v>
      </c>
      <c r="C33" s="48" t="s">
        <v>213</v>
      </c>
      <c r="D33" s="7">
        <v>0</v>
      </c>
      <c r="E33" s="7">
        <v>0</v>
      </c>
      <c r="F33" s="7">
        <f t="shared" si="20"/>
        <v>0</v>
      </c>
      <c r="G33" s="7">
        <v>0</v>
      </c>
      <c r="H33" s="7">
        <v>0</v>
      </c>
      <c r="I33" s="7">
        <f t="shared" si="21"/>
        <v>0</v>
      </c>
      <c r="J33" s="55">
        <f t="shared" si="22"/>
        <v>0</v>
      </c>
      <c r="K33" s="7">
        <v>3.8</v>
      </c>
      <c r="L33" s="7">
        <v>6.65</v>
      </c>
      <c r="M33" s="8">
        <f t="shared" si="23"/>
        <v>10.45</v>
      </c>
      <c r="N33" s="7">
        <v>3.9</v>
      </c>
      <c r="O33" s="7">
        <v>7.5</v>
      </c>
      <c r="P33" s="8">
        <f t="shared" si="24"/>
        <v>11.4</v>
      </c>
      <c r="Q33" s="7">
        <v>0</v>
      </c>
      <c r="R33" s="7">
        <v>0</v>
      </c>
      <c r="S33" s="8">
        <f t="shared" si="25"/>
        <v>0</v>
      </c>
      <c r="T33" s="9">
        <f t="shared" si="26"/>
        <v>21.85</v>
      </c>
    </row>
    <row r="34" spans="1:24" ht="15">
      <c r="A34" s="56"/>
      <c r="B34" s="56"/>
      <c r="C34" s="48"/>
      <c r="D34" s="7">
        <v>0</v>
      </c>
      <c r="E34" s="7">
        <v>0</v>
      </c>
      <c r="F34" s="7">
        <f t="shared" si="20"/>
        <v>0</v>
      </c>
      <c r="G34" s="7">
        <v>0</v>
      </c>
      <c r="H34" s="7">
        <v>0</v>
      </c>
      <c r="I34" s="7">
        <f t="shared" si="21"/>
        <v>0</v>
      </c>
      <c r="J34" s="55">
        <f t="shared" si="22"/>
        <v>0</v>
      </c>
      <c r="K34" s="7">
        <v>0</v>
      </c>
      <c r="L34" s="7">
        <v>0</v>
      </c>
      <c r="M34" s="8">
        <f t="shared" si="23"/>
        <v>0</v>
      </c>
      <c r="N34" s="7">
        <v>0</v>
      </c>
      <c r="O34" s="7">
        <v>0</v>
      </c>
      <c r="P34" s="8">
        <f t="shared" si="24"/>
        <v>0</v>
      </c>
      <c r="Q34" s="7">
        <v>0</v>
      </c>
      <c r="R34" s="7">
        <v>0</v>
      </c>
      <c r="S34" s="8">
        <f t="shared" si="25"/>
        <v>0</v>
      </c>
      <c r="T34" s="9">
        <f t="shared" si="26"/>
        <v>0</v>
      </c>
    </row>
    <row r="35" spans="1:24" ht="15">
      <c r="A35" s="56"/>
      <c r="B35" s="56"/>
      <c r="C35" s="48"/>
      <c r="D35" s="7">
        <v>0</v>
      </c>
      <c r="E35" s="7">
        <v>0</v>
      </c>
      <c r="F35" s="7">
        <f t="shared" si="20"/>
        <v>0</v>
      </c>
      <c r="G35" s="7">
        <v>0</v>
      </c>
      <c r="H35" s="7">
        <v>0</v>
      </c>
      <c r="I35" s="7">
        <f t="shared" si="21"/>
        <v>0</v>
      </c>
      <c r="J35" s="55">
        <f t="shared" si="22"/>
        <v>0</v>
      </c>
      <c r="K35" s="7">
        <v>0</v>
      </c>
      <c r="L35" s="7">
        <v>0</v>
      </c>
      <c r="M35" s="8">
        <f t="shared" si="23"/>
        <v>0</v>
      </c>
      <c r="N35" s="7">
        <v>0</v>
      </c>
      <c r="O35" s="7">
        <v>0</v>
      </c>
      <c r="P35" s="8">
        <f t="shared" si="24"/>
        <v>0</v>
      </c>
      <c r="Q35" s="7">
        <v>0</v>
      </c>
      <c r="R35" s="7">
        <v>0</v>
      </c>
      <c r="S35" s="8">
        <f t="shared" si="25"/>
        <v>0</v>
      </c>
      <c r="T35" s="9">
        <f t="shared" si="26"/>
        <v>0</v>
      </c>
    </row>
    <row r="36" spans="1:24" ht="15">
      <c r="A36" s="56"/>
      <c r="B36" s="56"/>
      <c r="C36" s="48"/>
      <c r="D36" s="7">
        <v>0</v>
      </c>
      <c r="E36" s="7">
        <v>0</v>
      </c>
      <c r="F36" s="7">
        <f t="shared" si="20"/>
        <v>0</v>
      </c>
      <c r="G36" s="7">
        <v>0</v>
      </c>
      <c r="H36" s="7">
        <v>0</v>
      </c>
      <c r="I36" s="7">
        <f t="shared" si="21"/>
        <v>0</v>
      </c>
      <c r="J36" s="55">
        <f t="shared" si="22"/>
        <v>0</v>
      </c>
      <c r="K36" s="7">
        <v>0</v>
      </c>
      <c r="L36" s="7">
        <v>0</v>
      </c>
      <c r="M36" s="8">
        <f t="shared" si="23"/>
        <v>0</v>
      </c>
      <c r="N36" s="7">
        <v>0</v>
      </c>
      <c r="O36" s="7">
        <v>0</v>
      </c>
      <c r="P36" s="8">
        <f t="shared" si="24"/>
        <v>0</v>
      </c>
      <c r="Q36" s="7">
        <v>0</v>
      </c>
      <c r="R36" s="7">
        <v>0</v>
      </c>
      <c r="S36" s="8">
        <f t="shared" si="25"/>
        <v>0</v>
      </c>
      <c r="T36" s="9">
        <f t="shared" si="26"/>
        <v>0</v>
      </c>
    </row>
    <row r="37" spans="1:24" ht="15.75" thickBot="1">
      <c r="A37" s="59"/>
      <c r="B37" s="58"/>
      <c r="C37" s="48"/>
      <c r="D37" s="7">
        <v>0</v>
      </c>
      <c r="E37" s="7">
        <v>0</v>
      </c>
      <c r="F37" s="7">
        <f t="shared" si="20"/>
        <v>0</v>
      </c>
      <c r="G37" s="7">
        <v>0</v>
      </c>
      <c r="H37" s="7">
        <v>0</v>
      </c>
      <c r="I37" s="7">
        <f t="shared" si="21"/>
        <v>0</v>
      </c>
      <c r="J37" s="55">
        <f t="shared" si="22"/>
        <v>0</v>
      </c>
      <c r="K37" s="7">
        <v>0</v>
      </c>
      <c r="L37" s="7">
        <v>0</v>
      </c>
      <c r="M37" s="8">
        <f t="shared" si="23"/>
        <v>0</v>
      </c>
      <c r="N37" s="7">
        <v>0</v>
      </c>
      <c r="O37" s="7">
        <v>0</v>
      </c>
      <c r="P37" s="8">
        <f t="shared" si="24"/>
        <v>0</v>
      </c>
      <c r="Q37" s="7">
        <v>0</v>
      </c>
      <c r="R37" s="7">
        <v>0</v>
      </c>
      <c r="S37" s="8">
        <f t="shared" si="25"/>
        <v>0</v>
      </c>
      <c r="T37" s="9">
        <f t="shared" si="26"/>
        <v>0</v>
      </c>
    </row>
    <row r="38" spans="1:24" s="16" customFormat="1" ht="15" thickBot="1">
      <c r="A38" s="10"/>
      <c r="B38" s="11" t="s">
        <v>6</v>
      </c>
      <c r="C38" s="12" t="s">
        <v>18</v>
      </c>
      <c r="D38" s="26"/>
      <c r="E38" s="25"/>
      <c r="F38" s="25"/>
      <c r="G38" s="13"/>
      <c r="H38" s="13" t="s">
        <v>6</v>
      </c>
      <c r="I38" s="13" t="s">
        <v>0</v>
      </c>
      <c r="J38" s="23">
        <f>LARGE(J32:J37,1)+LARGE(J32:J37,2)+LARGE(J32:J37,3)</f>
        <v>12.274999999999999</v>
      </c>
      <c r="K38" s="22"/>
      <c r="L38" s="13" t="s">
        <v>1</v>
      </c>
      <c r="M38" s="23">
        <f>LARGE(M32:M37,1)+LARGE(M32:M37,2)+LARGE(M32:M37,3)</f>
        <v>10.45</v>
      </c>
      <c r="N38" s="22"/>
      <c r="O38" s="13" t="s">
        <v>2</v>
      </c>
      <c r="P38" s="23">
        <f>LARGE(P32:P37,1)+LARGE(P32:P37,2)+LARGE(P32:P37,3)</f>
        <v>11.4</v>
      </c>
      <c r="Q38" s="13"/>
      <c r="R38" s="13" t="s">
        <v>3</v>
      </c>
      <c r="S38" s="14">
        <f>LARGE(S32:S37,1)+LARGE(S32:S37,2)+LARGE(S32:S37,3)</f>
        <v>12.067</v>
      </c>
      <c r="T38" s="15">
        <f>SUM(J38:S38)</f>
        <v>46.192</v>
      </c>
    </row>
    <row r="39" spans="1:24" s="16" customFormat="1">
      <c r="A39" s="81"/>
      <c r="B39" s="81"/>
      <c r="C39" s="81"/>
      <c r="D39" s="81"/>
      <c r="E39" s="81"/>
      <c r="F39" s="81"/>
      <c r="G39" s="82"/>
      <c r="H39" s="82"/>
      <c r="I39" s="82"/>
      <c r="J39" s="83"/>
      <c r="K39" s="82"/>
      <c r="L39" s="82"/>
      <c r="M39" s="83"/>
      <c r="N39" s="82"/>
      <c r="O39" s="82"/>
      <c r="P39" s="83"/>
      <c r="Q39" s="82"/>
      <c r="R39" s="82"/>
      <c r="S39" s="83"/>
      <c r="T39" s="83"/>
    </row>
    <row r="40" spans="1:24" ht="15">
      <c r="D40" s="2"/>
      <c r="E40" s="3" t="s">
        <v>23</v>
      </c>
      <c r="F40" s="4"/>
      <c r="G40" s="2"/>
      <c r="H40" s="3" t="s">
        <v>22</v>
      </c>
      <c r="I40" s="3"/>
      <c r="J40" s="84"/>
      <c r="K40" s="2"/>
      <c r="L40" s="3" t="s">
        <v>11</v>
      </c>
      <c r="M40" s="4"/>
      <c r="N40" s="2"/>
      <c r="O40" s="3" t="s">
        <v>12</v>
      </c>
      <c r="P40" s="4"/>
      <c r="Q40" s="2"/>
      <c r="R40" s="3" t="s">
        <v>13</v>
      </c>
      <c r="S40" s="4"/>
      <c r="T40" s="5" t="s">
        <v>14</v>
      </c>
    </row>
    <row r="41" spans="1:24" ht="15">
      <c r="A41" s="5" t="s">
        <v>8</v>
      </c>
      <c r="B41" s="5" t="s">
        <v>9</v>
      </c>
      <c r="C41" s="5" t="s">
        <v>17</v>
      </c>
      <c r="D41" s="6" t="s">
        <v>59</v>
      </c>
      <c r="E41" s="6" t="s">
        <v>60</v>
      </c>
      <c r="F41" s="5" t="s">
        <v>15</v>
      </c>
      <c r="G41" s="6" t="s">
        <v>59</v>
      </c>
      <c r="H41" s="6" t="s">
        <v>60</v>
      </c>
      <c r="I41" s="5" t="s">
        <v>16</v>
      </c>
      <c r="J41" s="88" t="s">
        <v>4</v>
      </c>
      <c r="K41" s="6" t="s">
        <v>59</v>
      </c>
      <c r="L41" s="6" t="s">
        <v>60</v>
      </c>
      <c r="M41" s="5" t="s">
        <v>4</v>
      </c>
      <c r="N41" s="6" t="s">
        <v>59</v>
      </c>
      <c r="O41" s="6" t="s">
        <v>60</v>
      </c>
      <c r="P41" s="5" t="s">
        <v>4</v>
      </c>
      <c r="Q41" s="6" t="s">
        <v>59</v>
      </c>
      <c r="R41" s="6" t="s">
        <v>60</v>
      </c>
      <c r="S41" s="5" t="s">
        <v>4</v>
      </c>
      <c r="T41" s="5"/>
      <c r="V41" s="18" t="s">
        <v>6</v>
      </c>
    </row>
    <row r="42" spans="1:24" ht="15">
      <c r="A42" s="48">
        <v>138</v>
      </c>
      <c r="B42" s="75" t="s">
        <v>214</v>
      </c>
      <c r="C42" s="48" t="s">
        <v>43</v>
      </c>
      <c r="D42" s="7">
        <v>4</v>
      </c>
      <c r="E42" s="7">
        <v>8.75</v>
      </c>
      <c r="F42" s="7">
        <f t="shared" ref="F42:F47" si="27">D42+E42</f>
        <v>12.75</v>
      </c>
      <c r="G42" s="7">
        <v>4</v>
      </c>
      <c r="H42" s="7">
        <v>8.65</v>
      </c>
      <c r="I42" s="7">
        <f t="shared" ref="I42:I47" si="28">G42+H42</f>
        <v>12.65</v>
      </c>
      <c r="J42" s="55">
        <f t="shared" ref="J42:J47" si="29">(F42+I42)/2</f>
        <v>12.7</v>
      </c>
      <c r="K42" s="7">
        <v>3.8</v>
      </c>
      <c r="L42" s="7">
        <v>7.75</v>
      </c>
      <c r="M42" s="8">
        <f t="shared" ref="M42:M47" si="30">K42+L42</f>
        <v>11.55</v>
      </c>
      <c r="N42" s="7">
        <v>0</v>
      </c>
      <c r="O42" s="7">
        <v>0</v>
      </c>
      <c r="P42" s="8">
        <f t="shared" ref="P42:P47" si="31">N42+O42</f>
        <v>0</v>
      </c>
      <c r="Q42" s="7">
        <v>0</v>
      </c>
      <c r="R42" s="7">
        <v>0</v>
      </c>
      <c r="S42" s="8">
        <f t="shared" ref="S42:S47" si="32">Q42+R42</f>
        <v>0</v>
      </c>
      <c r="T42" s="9">
        <f t="shared" ref="T42:T47" si="33">J42+M42+P42+S42</f>
        <v>24.25</v>
      </c>
      <c r="W42" s="18"/>
      <c r="X42" s="18"/>
    </row>
    <row r="43" spans="1:24">
      <c r="A43" s="48">
        <v>139</v>
      </c>
      <c r="B43" s="75" t="s">
        <v>215</v>
      </c>
      <c r="C43" s="48" t="s">
        <v>43</v>
      </c>
      <c r="D43" s="7">
        <v>0</v>
      </c>
      <c r="E43" s="7">
        <v>0</v>
      </c>
      <c r="F43" s="7">
        <f t="shared" si="27"/>
        <v>0</v>
      </c>
      <c r="G43" s="7">
        <v>0</v>
      </c>
      <c r="H43" s="7">
        <v>0</v>
      </c>
      <c r="I43" s="7">
        <f t="shared" si="28"/>
        <v>0</v>
      </c>
      <c r="J43" s="55">
        <f t="shared" si="29"/>
        <v>0</v>
      </c>
      <c r="K43" s="7">
        <v>0</v>
      </c>
      <c r="L43" s="7">
        <v>0</v>
      </c>
      <c r="M43" s="8">
        <f t="shared" si="30"/>
        <v>0</v>
      </c>
      <c r="N43" s="7">
        <v>4.5</v>
      </c>
      <c r="O43" s="7">
        <v>8.25</v>
      </c>
      <c r="P43" s="8">
        <f t="shared" si="31"/>
        <v>12.75</v>
      </c>
      <c r="Q43" s="7">
        <v>3.8</v>
      </c>
      <c r="R43" s="7">
        <v>7.8</v>
      </c>
      <c r="S43" s="8">
        <f t="shared" si="32"/>
        <v>11.6</v>
      </c>
      <c r="T43" s="9">
        <f t="shared" si="33"/>
        <v>24.35</v>
      </c>
    </row>
    <row r="44" spans="1:24" ht="15">
      <c r="A44" s="56"/>
      <c r="B44" s="56"/>
      <c r="C44" s="48"/>
      <c r="D44" s="7">
        <v>0</v>
      </c>
      <c r="E44" s="7">
        <v>0</v>
      </c>
      <c r="F44" s="7">
        <f t="shared" si="27"/>
        <v>0</v>
      </c>
      <c r="G44" s="7">
        <v>0</v>
      </c>
      <c r="H44" s="7">
        <v>0</v>
      </c>
      <c r="I44" s="7">
        <f t="shared" si="28"/>
        <v>0</v>
      </c>
      <c r="J44" s="55">
        <f t="shared" si="29"/>
        <v>0</v>
      </c>
      <c r="K44" s="7">
        <v>0</v>
      </c>
      <c r="L44" s="7">
        <v>0</v>
      </c>
      <c r="M44" s="8">
        <f t="shared" si="30"/>
        <v>0</v>
      </c>
      <c r="N44" s="7">
        <v>0</v>
      </c>
      <c r="O44" s="7">
        <v>0</v>
      </c>
      <c r="P44" s="8">
        <f t="shared" si="31"/>
        <v>0</v>
      </c>
      <c r="Q44" s="7">
        <v>0</v>
      </c>
      <c r="R44" s="7">
        <v>0</v>
      </c>
      <c r="S44" s="8">
        <f t="shared" si="32"/>
        <v>0</v>
      </c>
      <c r="T44" s="9">
        <f t="shared" si="33"/>
        <v>0</v>
      </c>
    </row>
    <row r="45" spans="1:24" ht="15">
      <c r="A45" s="56"/>
      <c r="B45" s="56"/>
      <c r="C45" s="48"/>
      <c r="D45" s="7">
        <v>0</v>
      </c>
      <c r="E45" s="7">
        <v>0</v>
      </c>
      <c r="F45" s="7">
        <f t="shared" si="27"/>
        <v>0</v>
      </c>
      <c r="G45" s="7">
        <v>0</v>
      </c>
      <c r="H45" s="7">
        <v>0</v>
      </c>
      <c r="I45" s="7">
        <f t="shared" si="28"/>
        <v>0</v>
      </c>
      <c r="J45" s="55">
        <f t="shared" si="29"/>
        <v>0</v>
      </c>
      <c r="K45" s="7">
        <v>0</v>
      </c>
      <c r="L45" s="7">
        <v>0</v>
      </c>
      <c r="M45" s="8">
        <f t="shared" si="30"/>
        <v>0</v>
      </c>
      <c r="N45" s="7">
        <v>0</v>
      </c>
      <c r="O45" s="7">
        <v>0</v>
      </c>
      <c r="P45" s="8">
        <f t="shared" si="31"/>
        <v>0</v>
      </c>
      <c r="Q45" s="7">
        <v>0</v>
      </c>
      <c r="R45" s="7">
        <v>0</v>
      </c>
      <c r="S45" s="8">
        <f t="shared" si="32"/>
        <v>0</v>
      </c>
      <c r="T45" s="9">
        <f t="shared" si="33"/>
        <v>0</v>
      </c>
    </row>
    <row r="46" spans="1:24" ht="15">
      <c r="A46" s="56"/>
      <c r="B46" s="56"/>
      <c r="C46" s="48"/>
      <c r="D46" s="7">
        <v>0</v>
      </c>
      <c r="E46" s="7">
        <v>0</v>
      </c>
      <c r="F46" s="7">
        <f t="shared" si="27"/>
        <v>0</v>
      </c>
      <c r="G46" s="7">
        <v>0</v>
      </c>
      <c r="H46" s="7">
        <v>0</v>
      </c>
      <c r="I46" s="7">
        <f t="shared" si="28"/>
        <v>0</v>
      </c>
      <c r="J46" s="55">
        <f t="shared" si="29"/>
        <v>0</v>
      </c>
      <c r="K46" s="7">
        <v>0</v>
      </c>
      <c r="L46" s="7">
        <v>0</v>
      </c>
      <c r="M46" s="8">
        <f t="shared" si="30"/>
        <v>0</v>
      </c>
      <c r="N46" s="7">
        <v>0</v>
      </c>
      <c r="O46" s="7">
        <v>0</v>
      </c>
      <c r="P46" s="8">
        <f t="shared" si="31"/>
        <v>0</v>
      </c>
      <c r="Q46" s="7">
        <v>0</v>
      </c>
      <c r="R46" s="7">
        <v>0</v>
      </c>
      <c r="S46" s="8">
        <f t="shared" si="32"/>
        <v>0</v>
      </c>
      <c r="T46" s="9">
        <f t="shared" si="33"/>
        <v>0</v>
      </c>
    </row>
    <row r="47" spans="1:24" ht="15.75" thickBot="1">
      <c r="A47" s="59"/>
      <c r="B47" s="58"/>
      <c r="C47" s="48"/>
      <c r="D47" s="7">
        <v>0</v>
      </c>
      <c r="E47" s="7">
        <v>0</v>
      </c>
      <c r="F47" s="7">
        <f t="shared" si="27"/>
        <v>0</v>
      </c>
      <c r="G47" s="7">
        <v>0</v>
      </c>
      <c r="H47" s="7">
        <v>0</v>
      </c>
      <c r="I47" s="7">
        <f t="shared" si="28"/>
        <v>0</v>
      </c>
      <c r="J47" s="55">
        <f t="shared" si="29"/>
        <v>0</v>
      </c>
      <c r="K47" s="7">
        <v>0</v>
      </c>
      <c r="L47" s="7">
        <v>0</v>
      </c>
      <c r="M47" s="8">
        <f t="shared" si="30"/>
        <v>0</v>
      </c>
      <c r="N47" s="7">
        <v>0</v>
      </c>
      <c r="O47" s="7">
        <v>0</v>
      </c>
      <c r="P47" s="8">
        <f t="shared" si="31"/>
        <v>0</v>
      </c>
      <c r="Q47" s="7">
        <v>0</v>
      </c>
      <c r="R47" s="7">
        <v>0</v>
      </c>
      <c r="S47" s="8">
        <f t="shared" si="32"/>
        <v>0</v>
      </c>
      <c r="T47" s="9">
        <f t="shared" si="33"/>
        <v>0</v>
      </c>
    </row>
    <row r="48" spans="1:24" s="16" customFormat="1" ht="15" thickBot="1">
      <c r="A48" s="10"/>
      <c r="B48" s="11" t="s">
        <v>6</v>
      </c>
      <c r="C48" s="12" t="s">
        <v>18</v>
      </c>
      <c r="D48" s="26"/>
      <c r="E48" s="25"/>
      <c r="F48" s="25"/>
      <c r="G48" s="13"/>
      <c r="H48" s="13" t="s">
        <v>6</v>
      </c>
      <c r="I48" s="13" t="s">
        <v>0</v>
      </c>
      <c r="J48" s="23">
        <f>LARGE(J42:J47,1)+LARGE(J42:J47,2)+LARGE(J42:J47,3)</f>
        <v>12.7</v>
      </c>
      <c r="K48" s="22"/>
      <c r="L48" s="13" t="s">
        <v>1</v>
      </c>
      <c r="M48" s="23">
        <f>LARGE(M42:M47,1)+LARGE(M42:M47,2)+LARGE(M42:M47,3)</f>
        <v>11.55</v>
      </c>
      <c r="N48" s="22"/>
      <c r="O48" s="13" t="s">
        <v>2</v>
      </c>
      <c r="P48" s="23">
        <f>LARGE(P42:P47,1)+LARGE(P42:P47,2)+LARGE(P42:P47,3)</f>
        <v>12.75</v>
      </c>
      <c r="Q48" s="13"/>
      <c r="R48" s="13" t="s">
        <v>3</v>
      </c>
      <c r="S48" s="14">
        <f>LARGE(S42:S47,1)+LARGE(S42:S47,2)+LARGE(S42:S47,3)</f>
        <v>11.6</v>
      </c>
      <c r="T48" s="15">
        <f>SUM(J48:S48)</f>
        <v>48.6</v>
      </c>
    </row>
    <row r="49" spans="1:25" s="16" customFormat="1">
      <c r="A49" s="81"/>
      <c r="B49" s="81"/>
      <c r="C49" s="81"/>
      <c r="D49" s="81"/>
      <c r="E49" s="81"/>
      <c r="F49" s="81"/>
      <c r="G49" s="82"/>
      <c r="H49" s="82"/>
      <c r="I49" s="82"/>
      <c r="J49" s="83"/>
      <c r="K49" s="82"/>
      <c r="L49" s="82"/>
      <c r="M49" s="83"/>
      <c r="N49" s="82"/>
      <c r="O49" s="82"/>
      <c r="P49" s="83"/>
      <c r="Q49" s="82"/>
      <c r="R49" s="82"/>
      <c r="S49" s="83"/>
      <c r="T49" s="83"/>
    </row>
    <row r="50" spans="1:25" ht="15">
      <c r="D50" s="2"/>
      <c r="E50" s="3" t="s">
        <v>23</v>
      </c>
      <c r="F50" s="4"/>
      <c r="G50" s="2"/>
      <c r="H50" s="3" t="s">
        <v>22</v>
      </c>
      <c r="I50" s="3"/>
      <c r="J50" s="84"/>
      <c r="K50" s="2"/>
      <c r="L50" s="3" t="s">
        <v>11</v>
      </c>
      <c r="M50" s="4"/>
      <c r="N50" s="2"/>
      <c r="O50" s="3" t="s">
        <v>12</v>
      </c>
      <c r="P50" s="4"/>
      <c r="Q50" s="2"/>
      <c r="R50" s="3" t="s">
        <v>13</v>
      </c>
      <c r="S50" s="4"/>
      <c r="T50" s="5" t="s">
        <v>14</v>
      </c>
    </row>
    <row r="51" spans="1:25" ht="15">
      <c r="A51" s="5" t="s">
        <v>8</v>
      </c>
      <c r="B51" s="5" t="s">
        <v>9</v>
      </c>
      <c r="C51" s="5" t="s">
        <v>17</v>
      </c>
      <c r="D51" s="6" t="s">
        <v>59</v>
      </c>
      <c r="E51" s="6" t="s">
        <v>60</v>
      </c>
      <c r="F51" s="5" t="s">
        <v>15</v>
      </c>
      <c r="G51" s="6" t="s">
        <v>59</v>
      </c>
      <c r="H51" s="6" t="s">
        <v>60</v>
      </c>
      <c r="I51" s="5" t="s">
        <v>16</v>
      </c>
      <c r="J51" s="88" t="s">
        <v>4</v>
      </c>
      <c r="K51" s="6" t="s">
        <v>59</v>
      </c>
      <c r="L51" s="6" t="s">
        <v>60</v>
      </c>
      <c r="M51" s="5" t="s">
        <v>4</v>
      </c>
      <c r="N51" s="6" t="s">
        <v>59</v>
      </c>
      <c r="O51" s="6" t="s">
        <v>60</v>
      </c>
      <c r="P51" s="5" t="s">
        <v>4</v>
      </c>
      <c r="Q51" s="6" t="s">
        <v>59</v>
      </c>
      <c r="R51" s="6" t="s">
        <v>60</v>
      </c>
      <c r="S51" s="5" t="s">
        <v>4</v>
      </c>
      <c r="T51" s="5"/>
      <c r="V51" s="18" t="s">
        <v>6</v>
      </c>
    </row>
    <row r="52" spans="1:25" ht="15">
      <c r="A52" s="48">
        <v>140</v>
      </c>
      <c r="B52" s="75" t="s">
        <v>100</v>
      </c>
      <c r="C52" s="48" t="s">
        <v>44</v>
      </c>
      <c r="D52" s="7">
        <v>0</v>
      </c>
      <c r="E52" s="7">
        <v>0</v>
      </c>
      <c r="F52" s="7">
        <f t="shared" ref="F52:F57" si="34">D52+E52</f>
        <v>0</v>
      </c>
      <c r="G52" s="7">
        <v>0</v>
      </c>
      <c r="H52" s="7">
        <v>0</v>
      </c>
      <c r="I52" s="7">
        <f t="shared" ref="I52:I57" si="35">G52+H52</f>
        <v>0</v>
      </c>
      <c r="J52" s="55">
        <f t="shared" ref="J52:J57" si="36">(F52+I52)/2</f>
        <v>0</v>
      </c>
      <c r="K52" s="7">
        <v>3.7</v>
      </c>
      <c r="L52" s="7">
        <v>8.15</v>
      </c>
      <c r="M52" s="8">
        <f t="shared" ref="M52:M57" si="37">K52+L52</f>
        <v>11.850000000000001</v>
      </c>
      <c r="N52" s="7">
        <v>3.9</v>
      </c>
      <c r="O52" s="7">
        <v>7.25</v>
      </c>
      <c r="P52" s="8">
        <f t="shared" ref="P52:P57" si="38">N52+O52</f>
        <v>11.15</v>
      </c>
      <c r="Q52" s="7">
        <v>0</v>
      </c>
      <c r="R52" s="7">
        <v>0</v>
      </c>
      <c r="S52" s="8">
        <f t="shared" ref="S52:S57" si="39">Q52+R52</f>
        <v>0</v>
      </c>
      <c r="T52" s="9">
        <f t="shared" ref="T52:T57" si="40">J52+M52+P52+S52</f>
        <v>23</v>
      </c>
      <c r="W52" s="18"/>
      <c r="X52" s="18"/>
    </row>
    <row r="53" spans="1:25">
      <c r="A53" s="48">
        <v>144</v>
      </c>
      <c r="B53" s="75" t="s">
        <v>61</v>
      </c>
      <c r="C53" s="48" t="s">
        <v>44</v>
      </c>
      <c r="D53" s="7">
        <v>4.2</v>
      </c>
      <c r="E53" s="7">
        <v>7.95</v>
      </c>
      <c r="F53" s="7">
        <f t="shared" si="34"/>
        <v>12.15</v>
      </c>
      <c r="G53" s="7">
        <v>4.2</v>
      </c>
      <c r="H53" s="7">
        <v>8.9499999999999993</v>
      </c>
      <c r="I53" s="7">
        <f t="shared" si="35"/>
        <v>13.149999999999999</v>
      </c>
      <c r="J53" s="55">
        <f t="shared" si="36"/>
        <v>12.649999999999999</v>
      </c>
      <c r="K53" s="7">
        <v>0</v>
      </c>
      <c r="L53" s="7">
        <v>0</v>
      </c>
      <c r="M53" s="8">
        <f t="shared" si="37"/>
        <v>0</v>
      </c>
      <c r="N53" s="7">
        <v>0</v>
      </c>
      <c r="O53" s="7">
        <v>0</v>
      </c>
      <c r="P53" s="8">
        <f t="shared" si="38"/>
        <v>0</v>
      </c>
      <c r="Q53" s="7">
        <v>3.8</v>
      </c>
      <c r="R53" s="7">
        <v>7.734</v>
      </c>
      <c r="S53" s="8">
        <f t="shared" si="39"/>
        <v>11.533999999999999</v>
      </c>
      <c r="T53" s="9">
        <f t="shared" si="40"/>
        <v>24.183999999999997</v>
      </c>
    </row>
    <row r="54" spans="1:25" ht="15">
      <c r="A54" s="56"/>
      <c r="B54" s="56"/>
      <c r="C54" s="48"/>
      <c r="D54" s="7">
        <v>0</v>
      </c>
      <c r="E54" s="7">
        <v>0</v>
      </c>
      <c r="F54" s="7">
        <f t="shared" si="34"/>
        <v>0</v>
      </c>
      <c r="G54" s="7">
        <v>0</v>
      </c>
      <c r="H54" s="7">
        <v>0</v>
      </c>
      <c r="I54" s="7">
        <f t="shared" si="35"/>
        <v>0</v>
      </c>
      <c r="J54" s="55">
        <f t="shared" si="36"/>
        <v>0</v>
      </c>
      <c r="K54" s="7">
        <v>0</v>
      </c>
      <c r="L54" s="7">
        <v>0</v>
      </c>
      <c r="M54" s="8">
        <f t="shared" si="37"/>
        <v>0</v>
      </c>
      <c r="N54" s="7">
        <v>0</v>
      </c>
      <c r="O54" s="7">
        <v>0</v>
      </c>
      <c r="P54" s="8">
        <f t="shared" si="38"/>
        <v>0</v>
      </c>
      <c r="Q54" s="7">
        <v>0</v>
      </c>
      <c r="R54" s="7">
        <v>0</v>
      </c>
      <c r="S54" s="8">
        <f t="shared" si="39"/>
        <v>0</v>
      </c>
      <c r="T54" s="9">
        <f t="shared" si="40"/>
        <v>0</v>
      </c>
    </row>
    <row r="55" spans="1:25" ht="15">
      <c r="A55" s="56"/>
      <c r="B55" s="56"/>
      <c r="C55" s="48"/>
      <c r="D55" s="7">
        <v>0</v>
      </c>
      <c r="E55" s="7">
        <v>0</v>
      </c>
      <c r="F55" s="7">
        <f t="shared" si="34"/>
        <v>0</v>
      </c>
      <c r="G55" s="7">
        <v>0</v>
      </c>
      <c r="H55" s="7">
        <v>0</v>
      </c>
      <c r="I55" s="7">
        <f t="shared" si="35"/>
        <v>0</v>
      </c>
      <c r="J55" s="55">
        <f t="shared" si="36"/>
        <v>0</v>
      </c>
      <c r="K55" s="7">
        <v>0</v>
      </c>
      <c r="L55" s="7">
        <v>0</v>
      </c>
      <c r="M55" s="8">
        <f t="shared" si="37"/>
        <v>0</v>
      </c>
      <c r="N55" s="7">
        <v>0</v>
      </c>
      <c r="O55" s="7">
        <v>0</v>
      </c>
      <c r="P55" s="8">
        <f t="shared" si="38"/>
        <v>0</v>
      </c>
      <c r="Q55" s="7">
        <v>0</v>
      </c>
      <c r="R55" s="7">
        <v>0</v>
      </c>
      <c r="S55" s="8">
        <f t="shared" si="39"/>
        <v>0</v>
      </c>
      <c r="T55" s="9">
        <f t="shared" si="40"/>
        <v>0</v>
      </c>
    </row>
    <row r="56" spans="1:25" ht="15">
      <c r="A56" s="56"/>
      <c r="B56" s="56"/>
      <c r="C56" s="48"/>
      <c r="D56" s="7">
        <v>0</v>
      </c>
      <c r="E56" s="7">
        <v>0</v>
      </c>
      <c r="F56" s="7">
        <f t="shared" si="34"/>
        <v>0</v>
      </c>
      <c r="G56" s="7">
        <v>0</v>
      </c>
      <c r="H56" s="7">
        <v>0</v>
      </c>
      <c r="I56" s="7">
        <f t="shared" si="35"/>
        <v>0</v>
      </c>
      <c r="J56" s="55">
        <f t="shared" si="36"/>
        <v>0</v>
      </c>
      <c r="K56" s="7">
        <v>0</v>
      </c>
      <c r="L56" s="7">
        <v>0</v>
      </c>
      <c r="M56" s="8">
        <f t="shared" si="37"/>
        <v>0</v>
      </c>
      <c r="N56" s="7">
        <v>0</v>
      </c>
      <c r="O56" s="7">
        <v>0</v>
      </c>
      <c r="P56" s="8">
        <f t="shared" si="38"/>
        <v>0</v>
      </c>
      <c r="Q56" s="7">
        <v>0</v>
      </c>
      <c r="R56" s="7">
        <v>0</v>
      </c>
      <c r="S56" s="8">
        <f t="shared" si="39"/>
        <v>0</v>
      </c>
      <c r="T56" s="9">
        <f t="shared" si="40"/>
        <v>0</v>
      </c>
    </row>
    <row r="57" spans="1:25" ht="15.75" thickBot="1">
      <c r="A57" s="59"/>
      <c r="B57" s="58"/>
      <c r="C57" s="48"/>
      <c r="D57" s="7">
        <v>0</v>
      </c>
      <c r="E57" s="7">
        <v>0</v>
      </c>
      <c r="F57" s="7">
        <f t="shared" si="34"/>
        <v>0</v>
      </c>
      <c r="G57" s="7">
        <v>0</v>
      </c>
      <c r="H57" s="7">
        <v>0</v>
      </c>
      <c r="I57" s="7">
        <f t="shared" si="35"/>
        <v>0</v>
      </c>
      <c r="J57" s="55">
        <f t="shared" si="36"/>
        <v>0</v>
      </c>
      <c r="K57" s="7">
        <v>0</v>
      </c>
      <c r="L57" s="7">
        <v>0</v>
      </c>
      <c r="M57" s="8">
        <f t="shared" si="37"/>
        <v>0</v>
      </c>
      <c r="N57" s="7">
        <v>0</v>
      </c>
      <c r="O57" s="7">
        <v>0</v>
      </c>
      <c r="P57" s="8">
        <f t="shared" si="38"/>
        <v>0</v>
      </c>
      <c r="Q57" s="7">
        <v>0</v>
      </c>
      <c r="R57" s="7">
        <v>0</v>
      </c>
      <c r="S57" s="8">
        <f t="shared" si="39"/>
        <v>0</v>
      </c>
      <c r="T57" s="9">
        <f t="shared" si="40"/>
        <v>0</v>
      </c>
    </row>
    <row r="58" spans="1:25" s="16" customFormat="1" ht="15" thickBot="1">
      <c r="A58" s="10"/>
      <c r="B58" s="11" t="s">
        <v>6</v>
      </c>
      <c r="C58" s="12" t="s">
        <v>18</v>
      </c>
      <c r="D58" s="26"/>
      <c r="E58" s="25"/>
      <c r="F58" s="25"/>
      <c r="G58" s="13"/>
      <c r="H58" s="13" t="s">
        <v>6</v>
      </c>
      <c r="I58" s="13" t="s">
        <v>0</v>
      </c>
      <c r="J58" s="23">
        <f>LARGE(J52:J57,1)+LARGE(J52:J57,2)+LARGE(J52:J57,3)</f>
        <v>12.649999999999999</v>
      </c>
      <c r="K58" s="22"/>
      <c r="L58" s="13" t="s">
        <v>1</v>
      </c>
      <c r="M58" s="23">
        <f>LARGE(M52:M57,1)+LARGE(M52:M57,2)+LARGE(M52:M57,3)</f>
        <v>11.850000000000001</v>
      </c>
      <c r="N58" s="22"/>
      <c r="O58" s="13" t="s">
        <v>2</v>
      </c>
      <c r="P58" s="23">
        <f>LARGE(P52:P57,1)+LARGE(P52:P57,2)+LARGE(P52:P57,3)</f>
        <v>11.15</v>
      </c>
      <c r="Q58" s="13"/>
      <c r="R58" s="13" t="s">
        <v>3</v>
      </c>
      <c r="S58" s="14">
        <f>LARGE(S52:S57,1)+LARGE(S52:S57,2)+LARGE(S52:S57,3)</f>
        <v>11.533999999999999</v>
      </c>
      <c r="T58" s="15">
        <f>SUM(J58:S58)</f>
        <v>47.183999999999997</v>
      </c>
    </row>
    <row r="59" spans="1:25" s="16" customFormat="1">
      <c r="A59" s="81"/>
      <c r="B59" s="81"/>
      <c r="C59" s="81"/>
      <c r="D59" s="81"/>
      <c r="E59" s="81"/>
      <c r="F59" s="81"/>
      <c r="G59" s="82"/>
      <c r="H59" s="82"/>
      <c r="I59" s="82"/>
      <c r="J59" s="83"/>
      <c r="K59" s="82"/>
      <c r="L59" s="82"/>
      <c r="M59" s="83"/>
      <c r="N59" s="82"/>
      <c r="O59" s="82"/>
      <c r="P59" s="83"/>
      <c r="Q59" s="82"/>
      <c r="R59" s="82"/>
      <c r="S59" s="83"/>
      <c r="T59" s="83"/>
    </row>
    <row r="60" spans="1:25" ht="15">
      <c r="B60" s="19" t="s">
        <v>21</v>
      </c>
      <c r="C60" s="19" t="s">
        <v>19</v>
      </c>
      <c r="D60" s="19" t="s">
        <v>20</v>
      </c>
      <c r="G60" s="1"/>
      <c r="H60" s="1"/>
      <c r="K60" s="1"/>
      <c r="L60" s="1"/>
      <c r="W60" s="1" t="s">
        <v>51</v>
      </c>
    </row>
    <row r="61" spans="1:25">
      <c r="B61" s="48" t="s">
        <v>209</v>
      </c>
      <c r="C61" s="20">
        <f>T9</f>
        <v>43.4</v>
      </c>
      <c r="D61" s="49">
        <f>VLOOKUP(C61,X$61:Y$66,2,FALSE)</f>
        <v>5</v>
      </c>
      <c r="G61" s="1"/>
      <c r="H61" s="1"/>
      <c r="K61" s="1"/>
      <c r="L61" s="1"/>
      <c r="W61" s="1">
        <v>1</v>
      </c>
      <c r="X61" s="1">
        <f t="shared" ref="X61:X66" si="41">LARGE(C$61:C$66,$W61)</f>
        <v>48.6</v>
      </c>
      <c r="Y61" s="47">
        <f t="shared" ref="Y61:Y66" si="42">IF(X61=X60,Y60,Y60+1)</f>
        <v>1</v>
      </c>
    </row>
    <row r="62" spans="1:25">
      <c r="B62" s="48" t="s">
        <v>211</v>
      </c>
      <c r="C62" s="20">
        <f>T18</f>
        <v>39.667000000000002</v>
      </c>
      <c r="D62" s="49">
        <f>VLOOKUP(C62,X$61:Y$66,2,FALSE)</f>
        <v>6</v>
      </c>
      <c r="G62" s="1"/>
      <c r="H62" s="1"/>
      <c r="K62" s="1"/>
      <c r="L62" s="1"/>
      <c r="W62" s="1">
        <v>2</v>
      </c>
      <c r="X62" s="1">
        <f t="shared" si="41"/>
        <v>47.183999999999997</v>
      </c>
      <c r="Y62" s="47">
        <f t="shared" si="42"/>
        <v>2</v>
      </c>
    </row>
    <row r="63" spans="1:25">
      <c r="B63" s="48" t="s">
        <v>166</v>
      </c>
      <c r="C63" s="20">
        <f>T28</f>
        <v>47.134</v>
      </c>
      <c r="D63" s="49">
        <f>VLOOKUP(C63,X$61:Y$66,2,FALSE)</f>
        <v>3</v>
      </c>
      <c r="G63" s="1"/>
      <c r="H63" s="1"/>
      <c r="K63" s="1"/>
      <c r="L63" s="1"/>
      <c r="W63" s="1">
        <v>3</v>
      </c>
      <c r="X63" s="1">
        <f t="shared" si="41"/>
        <v>47.134</v>
      </c>
      <c r="Y63" s="47">
        <f t="shared" si="42"/>
        <v>3</v>
      </c>
    </row>
    <row r="64" spans="1:25">
      <c r="B64" s="48" t="s">
        <v>213</v>
      </c>
      <c r="C64" s="20">
        <f>T38</f>
        <v>46.192</v>
      </c>
      <c r="D64" s="49">
        <f>VLOOKUP(C64,X$61:Y$66,2,FALSE)</f>
        <v>4</v>
      </c>
      <c r="G64" s="1"/>
      <c r="H64" s="1"/>
      <c r="K64" s="1"/>
      <c r="L64" s="1"/>
      <c r="W64" s="1">
        <v>4</v>
      </c>
      <c r="X64" s="1">
        <f t="shared" si="41"/>
        <v>46.192</v>
      </c>
      <c r="Y64" s="47">
        <f t="shared" si="42"/>
        <v>4</v>
      </c>
    </row>
    <row r="65" spans="1:242">
      <c r="B65" s="48" t="s">
        <v>43</v>
      </c>
      <c r="C65" s="20">
        <f>T48</f>
        <v>48.6</v>
      </c>
      <c r="D65" s="49">
        <f>VLOOKUP(C65,X$61:Y$66,2,FALSE)</f>
        <v>1</v>
      </c>
      <c r="G65" s="1"/>
      <c r="H65" s="1"/>
      <c r="K65" s="1"/>
      <c r="L65" s="1"/>
      <c r="W65" s="1">
        <v>5</v>
      </c>
      <c r="X65" s="1">
        <f t="shared" si="41"/>
        <v>43.4</v>
      </c>
      <c r="Y65" s="47">
        <f t="shared" si="42"/>
        <v>5</v>
      </c>
    </row>
    <row r="66" spans="1:242">
      <c r="B66" s="48" t="s">
        <v>44</v>
      </c>
      <c r="C66" s="20">
        <f>T58</f>
        <v>47.183999999999997</v>
      </c>
      <c r="D66" s="49" t="e">
        <f>VLOOKUP(C66,X$61:Y$61,2,FALSE)</f>
        <v>#N/A</v>
      </c>
      <c r="G66" s="1"/>
      <c r="H66" s="1"/>
      <c r="K66" s="1"/>
      <c r="L66" s="1"/>
      <c r="W66" s="1">
        <v>6</v>
      </c>
      <c r="X66" s="1">
        <f t="shared" si="41"/>
        <v>39.667000000000002</v>
      </c>
      <c r="Y66" s="47">
        <f t="shared" si="42"/>
        <v>6</v>
      </c>
    </row>
    <row r="68" spans="1:242" ht="18.75">
      <c r="A68" s="29" t="s">
        <v>34</v>
      </c>
    </row>
    <row r="70" spans="1:242" s="47" customFormat="1" ht="20.100000000000001" customHeight="1">
      <c r="A70" s="102" t="s">
        <v>116</v>
      </c>
      <c r="B70" s="103"/>
      <c r="C70" s="104"/>
      <c r="D70" s="71"/>
      <c r="E70" s="105" t="s">
        <v>10</v>
      </c>
      <c r="F70" s="106"/>
      <c r="G70" s="107"/>
      <c r="H70" s="71" t="s">
        <v>6</v>
      </c>
      <c r="I70" s="105" t="s">
        <v>11</v>
      </c>
      <c r="J70" s="105"/>
      <c r="K70" s="107" t="s">
        <v>6</v>
      </c>
      <c r="L70" s="108"/>
      <c r="M70" s="105" t="s">
        <v>12</v>
      </c>
      <c r="N70" s="105" t="s">
        <v>6</v>
      </c>
      <c r="O70" s="109"/>
      <c r="P70" s="110" t="s">
        <v>6</v>
      </c>
      <c r="Q70" s="105" t="s">
        <v>13</v>
      </c>
      <c r="R70" s="106"/>
      <c r="S70" s="109"/>
      <c r="T70" s="111" t="s">
        <v>14</v>
      </c>
      <c r="U70" s="111" t="s">
        <v>27</v>
      </c>
      <c r="X70" s="47" t="s">
        <v>0</v>
      </c>
      <c r="Z70" s="47" t="s">
        <v>1</v>
      </c>
      <c r="AB70" s="47" t="s">
        <v>2</v>
      </c>
      <c r="AD70" s="47" t="s">
        <v>3</v>
      </c>
      <c r="AF70" s="47" t="s">
        <v>28</v>
      </c>
    </row>
    <row r="71" spans="1:242" s="47" customFormat="1" ht="20.100000000000001" customHeight="1">
      <c r="A71" s="95" t="s">
        <v>8</v>
      </c>
      <c r="B71" s="95" t="s">
        <v>9</v>
      </c>
      <c r="C71" s="95" t="s">
        <v>17</v>
      </c>
      <c r="D71" s="112" t="s">
        <v>59</v>
      </c>
      <c r="E71" s="112" t="s">
        <v>60</v>
      </c>
      <c r="F71" s="95" t="s">
        <v>4</v>
      </c>
      <c r="G71" s="112" t="s">
        <v>27</v>
      </c>
      <c r="H71" s="112" t="s">
        <v>59</v>
      </c>
      <c r="I71" s="112" t="s">
        <v>60</v>
      </c>
      <c r="J71" s="112" t="s">
        <v>4</v>
      </c>
      <c r="K71" s="112" t="s">
        <v>27</v>
      </c>
      <c r="L71" s="112" t="s">
        <v>59</v>
      </c>
      <c r="M71" s="112" t="s">
        <v>60</v>
      </c>
      <c r="N71" s="95" t="s">
        <v>4</v>
      </c>
      <c r="O71" s="112" t="s">
        <v>27</v>
      </c>
      <c r="P71" s="112" t="s">
        <v>59</v>
      </c>
      <c r="Q71" s="112" t="s">
        <v>60</v>
      </c>
      <c r="R71" s="95" t="s">
        <v>4</v>
      </c>
      <c r="S71" s="112" t="s">
        <v>27</v>
      </c>
      <c r="T71" s="113"/>
      <c r="U71" s="114"/>
    </row>
    <row r="72" spans="1:242" s="119" customFormat="1" ht="20.100000000000001" customHeight="1">
      <c r="A72" s="80">
        <v>125</v>
      </c>
      <c r="B72" s="98" t="s">
        <v>216</v>
      </c>
      <c r="C72" s="80" t="s">
        <v>217</v>
      </c>
      <c r="D72" s="115">
        <v>0</v>
      </c>
      <c r="E72" s="115">
        <v>0</v>
      </c>
      <c r="F72" s="116">
        <f>D72+E72</f>
        <v>0</v>
      </c>
      <c r="G72" s="117">
        <f>VLOOKUP(F$72,X$72:Y$74,2,FALSE)</f>
        <v>2</v>
      </c>
      <c r="H72" s="115">
        <v>0</v>
      </c>
      <c r="I72" s="115">
        <v>0</v>
      </c>
      <c r="J72" s="116">
        <f>H72+I72</f>
        <v>0</v>
      </c>
      <c r="K72" s="117">
        <f>VLOOKUP(J$72,Z$72:AA$74,2,FALSE)</f>
        <v>3</v>
      </c>
      <c r="L72" s="115">
        <v>0</v>
      </c>
      <c r="M72" s="115">
        <v>0</v>
      </c>
      <c r="N72" s="116">
        <f>L72+M72</f>
        <v>0</v>
      </c>
      <c r="O72" s="117">
        <f>VLOOKUP(N$72,AB$72:AC$74,2,FALSE)</f>
        <v>2</v>
      </c>
      <c r="P72" s="115">
        <v>0</v>
      </c>
      <c r="Q72" s="115">
        <v>0</v>
      </c>
      <c r="R72" s="116">
        <f>P72+Q72</f>
        <v>0</v>
      </c>
      <c r="S72" s="117">
        <f>VLOOKUP(R$72,AD$72:AE$74,2,FALSE)</f>
        <v>2</v>
      </c>
      <c r="T72" s="116">
        <f>F72+J72+N72+R72</f>
        <v>0</v>
      </c>
      <c r="U72" s="117">
        <f>VLOOKUP(T$72,AF$72:AG$74,2,FALSE)</f>
        <v>3</v>
      </c>
      <c r="V72" s="47"/>
      <c r="W72" s="47">
        <v>1</v>
      </c>
      <c r="X72" s="47">
        <f>LARGE(F$72:F$74,$W72)</f>
        <v>13.05</v>
      </c>
      <c r="Y72" s="47">
        <f>IF(X72=X71,Y71,Y71+1)</f>
        <v>1</v>
      </c>
      <c r="Z72" s="47">
        <f>LARGE(J$72:J$74,$W72)</f>
        <v>10.9</v>
      </c>
      <c r="AA72" s="47">
        <f>IF(Z72=Z71,AA71,AA71+1)</f>
        <v>1</v>
      </c>
      <c r="AB72" s="47">
        <f>LARGE(N$72:N$74,$W72)</f>
        <v>10.75</v>
      </c>
      <c r="AC72" s="47">
        <f>IF(AB72=AB71,AC71,AC71+1)</f>
        <v>1</v>
      </c>
      <c r="AD72" s="47">
        <f>LARGE(R$72:R$74,$W72)</f>
        <v>11.167</v>
      </c>
      <c r="AE72" s="47">
        <f>IF(AD72=AD71,AE71,AE71+1)</f>
        <v>1</v>
      </c>
      <c r="AF72" s="47">
        <f>LARGE(T$72:T$74,$W72)</f>
        <v>45.867000000000004</v>
      </c>
      <c r="AG72" s="47">
        <f>IF(AF72=AF71,AG71,AG71+1)</f>
        <v>1</v>
      </c>
      <c r="AL72" s="118"/>
      <c r="AM72" s="118"/>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8"/>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X72" s="47"/>
      <c r="FY72" s="47"/>
      <c r="FZ72" s="47"/>
      <c r="GA72" s="47"/>
      <c r="GB72" s="47"/>
      <c r="GC72" s="47"/>
      <c r="GD72" s="47"/>
      <c r="GE72" s="47"/>
      <c r="GF72" s="47"/>
      <c r="GG72" s="47"/>
      <c r="GH72" s="47"/>
      <c r="GI72" s="47"/>
      <c r="GJ72" s="47"/>
      <c r="GK72" s="47"/>
      <c r="GL72" s="47"/>
      <c r="GM72" s="47"/>
      <c r="GN72" s="47"/>
      <c r="GO72" s="47"/>
      <c r="GP72" s="47"/>
      <c r="GQ72" s="47"/>
      <c r="GR72" s="47"/>
      <c r="GS72" s="47"/>
      <c r="GT72" s="47"/>
      <c r="GU72" s="47"/>
      <c r="GV72" s="47"/>
      <c r="GW72" s="47"/>
      <c r="GX72" s="47"/>
      <c r="GY72" s="47"/>
      <c r="GZ72" s="47"/>
      <c r="HA72" s="47"/>
      <c r="HB72" s="47"/>
      <c r="HC72" s="47"/>
      <c r="HD72" s="47"/>
      <c r="HE72" s="47"/>
      <c r="HF72" s="47"/>
      <c r="HG72" s="47"/>
      <c r="HH72" s="47"/>
      <c r="HI72" s="47"/>
      <c r="HJ72" s="47"/>
      <c r="HK72" s="47"/>
      <c r="HL72" s="47"/>
      <c r="HM72" s="47"/>
      <c r="HN72" s="47"/>
      <c r="HO72" s="47"/>
      <c r="HP72" s="47"/>
      <c r="HQ72" s="47"/>
      <c r="HR72" s="47"/>
      <c r="HS72" s="47"/>
      <c r="HT72" s="47"/>
      <c r="HU72" s="47"/>
      <c r="HV72" s="47"/>
      <c r="HW72" s="47"/>
      <c r="HX72" s="47"/>
      <c r="HY72" s="47"/>
      <c r="HZ72" s="47"/>
      <c r="IA72" s="47"/>
      <c r="IB72" s="47"/>
      <c r="IC72" s="47"/>
      <c r="ID72" s="47"/>
      <c r="IE72" s="47"/>
      <c r="IF72" s="47"/>
      <c r="IG72" s="47"/>
      <c r="IH72" s="47"/>
    </row>
    <row r="73" spans="1:242" s="119" customFormat="1" ht="20.100000000000001" customHeight="1">
      <c r="A73" s="80">
        <v>126</v>
      </c>
      <c r="B73" s="80" t="s">
        <v>49</v>
      </c>
      <c r="C73" s="80" t="s">
        <v>24</v>
      </c>
      <c r="D73" s="115">
        <v>0</v>
      </c>
      <c r="E73" s="115">
        <v>0</v>
      </c>
      <c r="F73" s="116">
        <f>D73+E73</f>
        <v>0</v>
      </c>
      <c r="G73" s="117">
        <f>VLOOKUP(F$73,X$72:Y$74,2,FALSE)</f>
        <v>2</v>
      </c>
      <c r="H73" s="115">
        <v>1.9</v>
      </c>
      <c r="I73" s="115">
        <v>7.3</v>
      </c>
      <c r="J73" s="116">
        <f>H73+I73</f>
        <v>9.1999999999999993</v>
      </c>
      <c r="K73" s="117">
        <f>VLOOKUP(J$73,Z$72:AA$74,2,FALSE)</f>
        <v>2</v>
      </c>
      <c r="L73" s="115">
        <v>0</v>
      </c>
      <c r="M73" s="115">
        <v>0</v>
      </c>
      <c r="N73" s="116">
        <f>L73+M73</f>
        <v>0</v>
      </c>
      <c r="O73" s="117">
        <f>VLOOKUP(N$73,AB$72:AC$74,2,FALSE)</f>
        <v>2</v>
      </c>
      <c r="P73" s="115">
        <v>0</v>
      </c>
      <c r="Q73" s="115">
        <v>0</v>
      </c>
      <c r="R73" s="116">
        <f>P73+Q73</f>
        <v>0</v>
      </c>
      <c r="S73" s="117">
        <f>VLOOKUP(R$73,AD$72:AE$74,2,FALSE)</f>
        <v>2</v>
      </c>
      <c r="T73" s="116">
        <f>F73+J73+N73+R73</f>
        <v>9.1999999999999993</v>
      </c>
      <c r="U73" s="117">
        <f>VLOOKUP(T$73,AF$72:AG$74,2,FALSE)</f>
        <v>2</v>
      </c>
      <c r="V73" s="47"/>
      <c r="W73" s="47">
        <v>2</v>
      </c>
      <c r="X73" s="47">
        <f>LARGE(F$72:F$74,$W73)</f>
        <v>0</v>
      </c>
      <c r="Y73" s="47">
        <f>IF(X73=X72,Y72,Y72+1)</f>
        <v>2</v>
      </c>
      <c r="Z73" s="47">
        <f>LARGE(J$72:J$74,$W73)</f>
        <v>9.1999999999999993</v>
      </c>
      <c r="AA73" s="47">
        <f>IF(Z73=Z72,AA72,AA72+1)</f>
        <v>2</v>
      </c>
      <c r="AB73" s="47">
        <f>LARGE(N$72:N$74,$W73)</f>
        <v>0</v>
      </c>
      <c r="AC73" s="47">
        <f>IF(AB73=AB72,AC72,AC72+1)</f>
        <v>2</v>
      </c>
      <c r="AD73" s="47">
        <f>LARGE(R$72:R$74,$W73)</f>
        <v>0</v>
      </c>
      <c r="AE73" s="47">
        <f>IF(AD73=AD72,AE72,AE72+1)</f>
        <v>2</v>
      </c>
      <c r="AF73" s="47">
        <f>LARGE(T$72:T$74,$W73)</f>
        <v>9.1999999999999993</v>
      </c>
      <c r="AG73" s="47">
        <f>IF(AF73=AF72,AG72,AG72+1)</f>
        <v>2</v>
      </c>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I73" s="118"/>
      <c r="BJ73" s="118"/>
      <c r="BK73" s="118"/>
      <c r="BL73" s="118"/>
      <c r="BM73" s="118"/>
      <c r="BN73" s="118"/>
      <c r="BO73" s="118"/>
      <c r="BP73" s="118"/>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X73" s="47"/>
      <c r="FY73" s="47"/>
      <c r="FZ73" s="47"/>
      <c r="GA73" s="47"/>
      <c r="GB73" s="47"/>
      <c r="GC73" s="47"/>
      <c r="GD73" s="47"/>
      <c r="GE73" s="47"/>
      <c r="GF73" s="47"/>
      <c r="GG73" s="47"/>
      <c r="GH73" s="47"/>
      <c r="GI73" s="47"/>
      <c r="GJ73" s="47"/>
      <c r="GK73" s="47"/>
      <c r="GL73" s="47"/>
      <c r="GM73" s="47"/>
      <c r="GN73" s="47"/>
      <c r="GO73" s="47"/>
      <c r="GP73" s="47"/>
      <c r="GQ73" s="47"/>
      <c r="GR73" s="47"/>
      <c r="GS73" s="47"/>
      <c r="GT73" s="47"/>
      <c r="GU73" s="47"/>
      <c r="GV73" s="47"/>
      <c r="GW73" s="47"/>
      <c r="GX73" s="47"/>
      <c r="GY73" s="47"/>
      <c r="GZ73" s="47"/>
      <c r="HA73" s="47"/>
      <c r="HB73" s="47"/>
      <c r="HC73" s="47"/>
      <c r="HD73" s="47"/>
      <c r="HE73" s="47"/>
      <c r="HF73" s="47"/>
      <c r="HG73" s="47"/>
      <c r="HH73" s="47"/>
      <c r="HI73" s="47"/>
      <c r="HJ73" s="47"/>
      <c r="HK73" s="47"/>
      <c r="HL73" s="47"/>
      <c r="HM73" s="47"/>
      <c r="HN73" s="47"/>
      <c r="HO73" s="47"/>
      <c r="HP73" s="47"/>
      <c r="HQ73" s="47"/>
      <c r="HR73" s="47"/>
      <c r="HS73" s="47"/>
      <c r="HT73" s="47"/>
      <c r="HU73" s="47"/>
      <c r="HV73" s="47"/>
      <c r="HW73" s="47"/>
      <c r="HX73" s="47"/>
      <c r="HY73" s="47"/>
      <c r="HZ73" s="47"/>
      <c r="IA73" s="47"/>
      <c r="IB73" s="47"/>
      <c r="IC73" s="47"/>
      <c r="ID73" s="47"/>
      <c r="IE73" s="47"/>
      <c r="IF73" s="47"/>
      <c r="IG73" s="47"/>
      <c r="IH73" s="47"/>
    </row>
    <row r="74" spans="1:242" s="119" customFormat="1" ht="20.100000000000001" customHeight="1">
      <c r="A74" s="80">
        <v>127</v>
      </c>
      <c r="B74" s="80" t="s">
        <v>50</v>
      </c>
      <c r="C74" s="80" t="s">
        <v>24</v>
      </c>
      <c r="D74" s="115">
        <v>4.2</v>
      </c>
      <c r="E74" s="115">
        <v>8.85</v>
      </c>
      <c r="F74" s="116">
        <f>D74+E74</f>
        <v>13.05</v>
      </c>
      <c r="G74" s="117">
        <f>VLOOKUP(F$74,X$72:Y$74,2,FALSE)</f>
        <v>1</v>
      </c>
      <c r="H74" s="115">
        <v>3.7</v>
      </c>
      <c r="I74" s="115">
        <v>7.2</v>
      </c>
      <c r="J74" s="116">
        <f>H74+I74</f>
        <v>10.9</v>
      </c>
      <c r="K74" s="117">
        <f>VLOOKUP(J$74,Z$72:AA$74,2,FALSE)</f>
        <v>1</v>
      </c>
      <c r="L74" s="115">
        <v>4.9000000000000004</v>
      </c>
      <c r="M74" s="115">
        <v>5.85</v>
      </c>
      <c r="N74" s="116">
        <f>L74+M74</f>
        <v>10.75</v>
      </c>
      <c r="O74" s="117">
        <f>VLOOKUP(N$74,AB$72:AC$74,2,FALSE)</f>
        <v>1</v>
      </c>
      <c r="P74" s="115">
        <v>4.7</v>
      </c>
      <c r="Q74" s="115">
        <v>6.4669999999999996</v>
      </c>
      <c r="R74" s="116">
        <f>P74+Q74</f>
        <v>11.167</v>
      </c>
      <c r="S74" s="117">
        <f>VLOOKUP(R$74,AD$72:AE$74,2,FALSE)</f>
        <v>1</v>
      </c>
      <c r="T74" s="116">
        <f>F74+J74+N74+R74</f>
        <v>45.867000000000004</v>
      </c>
      <c r="U74" s="117">
        <f>VLOOKUP(T$74,AF$72:AG$74,2,FALSE)</f>
        <v>1</v>
      </c>
      <c r="V74" s="47"/>
      <c r="W74" s="47">
        <v>3</v>
      </c>
      <c r="X74" s="47">
        <f>LARGE(F$72:F$74,$W74)</f>
        <v>0</v>
      </c>
      <c r="Y74" s="47">
        <f>IF(X74=X73,Y73,Y73+1)</f>
        <v>2</v>
      </c>
      <c r="Z74" s="47">
        <f>LARGE(J$72:J$74,$W74)</f>
        <v>0</v>
      </c>
      <c r="AA74" s="47">
        <f>IF(Z74=Z73,AA73,AA73+1)</f>
        <v>3</v>
      </c>
      <c r="AB74" s="47">
        <f>LARGE(N$72:N$74,$W74)</f>
        <v>0</v>
      </c>
      <c r="AC74" s="47">
        <f>IF(AB74=AB73,AC73,AC73+1)</f>
        <v>2</v>
      </c>
      <c r="AD74" s="47">
        <f>LARGE(R$72:R$74,$W74)</f>
        <v>0</v>
      </c>
      <c r="AE74" s="47">
        <f>IF(AD74=AD73,AE73,AE73+1)</f>
        <v>2</v>
      </c>
      <c r="AF74" s="47">
        <f>LARGE(T$72:T$74,$W74)</f>
        <v>0</v>
      </c>
      <c r="AG74" s="47">
        <f>IF(AF74=AF73,AG73,AG73+1)</f>
        <v>3</v>
      </c>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8"/>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X74" s="47"/>
      <c r="FY74" s="47"/>
      <c r="FZ74" s="47"/>
      <c r="GA74" s="47"/>
      <c r="GB74" s="47"/>
      <c r="GC74" s="47"/>
      <c r="GD74" s="47"/>
      <c r="GE74" s="47"/>
      <c r="GF74" s="47"/>
      <c r="GG74" s="47"/>
      <c r="GH74" s="47"/>
      <c r="GI74" s="47"/>
      <c r="GJ74" s="47"/>
      <c r="GK74" s="47"/>
      <c r="GL74" s="47"/>
      <c r="GM74" s="47"/>
      <c r="GN74" s="47"/>
      <c r="GO74" s="47"/>
      <c r="GP74" s="47"/>
      <c r="GQ74" s="47"/>
      <c r="GR74" s="47"/>
      <c r="GS74" s="47"/>
      <c r="GT74" s="47"/>
      <c r="GU74" s="47"/>
      <c r="GV74" s="47"/>
      <c r="GW74" s="47"/>
      <c r="GX74" s="47"/>
      <c r="GY74" s="47"/>
      <c r="GZ74" s="47"/>
      <c r="HA74" s="47"/>
      <c r="HB74" s="47"/>
      <c r="HC74" s="47"/>
      <c r="HD74" s="47"/>
      <c r="HE74" s="47"/>
      <c r="HF74" s="47"/>
      <c r="HG74" s="47"/>
      <c r="HH74" s="47"/>
      <c r="HI74" s="47"/>
      <c r="HJ74" s="47"/>
      <c r="HK74" s="47"/>
      <c r="HL74" s="47"/>
      <c r="HM74" s="47"/>
      <c r="HN74" s="47"/>
      <c r="HO74" s="47"/>
      <c r="HP74" s="47"/>
      <c r="HQ74" s="47"/>
      <c r="HR74" s="47"/>
      <c r="HS74" s="47"/>
      <c r="HT74" s="47"/>
      <c r="HU74" s="47"/>
      <c r="HV74" s="47"/>
      <c r="HW74" s="47"/>
      <c r="HX74" s="47"/>
      <c r="HY74" s="47"/>
      <c r="HZ74" s="47"/>
      <c r="IA74" s="47"/>
      <c r="IB74" s="47"/>
      <c r="IC74" s="47"/>
      <c r="ID74" s="47"/>
      <c r="IE74" s="47"/>
      <c r="IF74" s="47"/>
      <c r="IG74" s="47"/>
      <c r="IH74" s="47"/>
    </row>
    <row r="75" spans="1:242" s="47" customFormat="1">
      <c r="G75" s="118"/>
      <c r="H75" s="118"/>
      <c r="I75" s="118"/>
      <c r="J75" s="120"/>
      <c r="K75" s="118"/>
      <c r="L75" s="118"/>
      <c r="N75" s="118"/>
      <c r="O75" s="118"/>
      <c r="Q75" s="118"/>
      <c r="R75" s="118"/>
    </row>
  </sheetData>
  <phoneticPr fontId="1" type="noConversion"/>
  <conditionalFormatting sqref="F72:G74 J72:K74 N72:O74 R72:U74">
    <cfRule type="cellIs" dxfId="5" priority="1" stopIfTrue="1" operator="equal">
      <formula>1</formula>
    </cfRule>
    <cfRule type="cellIs" dxfId="4" priority="2" stopIfTrue="1" operator="equal">
      <formula>2</formula>
    </cfRule>
    <cfRule type="cellIs" dxfId="3" priority="3" stopIfTrue="1" operator="equal">
      <formula>3</formula>
    </cfRule>
  </conditionalFormatting>
  <pageMargins left="0.27559055118110237" right="0.23622047244094491" top="0.59055118110236227" bottom="0.59055118110236227" header="0.35433070866141736" footer="0.51181102362204722"/>
  <pageSetup paperSize="9" scale="46" orientation="landscape" horizontalDpi="300" verticalDpi="300" r:id="rId1"/>
  <headerFooter alignWithMargins="0">
    <oddHeader>&amp;C&amp;"Arial,Bold"&amp;12NWGA LEVEL 3 OUT OF AGE TEAM CHAMPIONSHIPS, 2011
NWGA FIG INDIVIDUAL APPARATUS CHAMPIONSHIPS, 2011</oddHeader>
  </headerFooter>
  <ignoredErrors>
    <ignoredError sqref="J3 J4:J8 J12:J17 M8:T11 M3:P3 S3:T3 M17:T17 M13 S13:T13 M12 P12 M4 P4 M5:M7 P5:P7 M14:M16 P14:P16 S4:T4 S5:T7 S12:T12 S14:T16 P13" unlockedFormula="1"/>
  </ignoredErrors>
</worksheet>
</file>

<file path=xl/worksheets/sheet4.xml><?xml version="1.0" encoding="utf-8"?>
<worksheet xmlns="http://schemas.openxmlformats.org/spreadsheetml/2006/main" xmlns:r="http://schemas.openxmlformats.org/officeDocument/2006/relationships">
  <sheetPr>
    <pageSetUpPr fitToPage="1"/>
  </sheetPr>
  <dimension ref="A1:U73"/>
  <sheetViews>
    <sheetView topLeftCell="A43" workbookViewId="0">
      <pane xSplit="3" topLeftCell="D1" activePane="topRight" state="frozen"/>
      <selection pane="topRight" activeCell="C71" sqref="C71"/>
    </sheetView>
  </sheetViews>
  <sheetFormatPr defaultRowHeight="14.25"/>
  <cols>
    <col min="1" max="1" width="5.140625" style="126" bestFit="1" customWidth="1"/>
    <col min="2" max="2" width="26.5703125" style="126" bestFit="1" customWidth="1"/>
    <col min="3" max="3" width="19.5703125" style="126" customWidth="1"/>
    <col min="4" max="5" width="10.42578125" style="149" customWidth="1"/>
    <col min="6" max="6" width="10.5703125" style="126" customWidth="1"/>
    <col min="7" max="8" width="10.42578125" style="149" customWidth="1"/>
    <col min="9" max="9" width="10.42578125" style="126" bestFit="1" customWidth="1"/>
    <col min="10" max="11" width="10.42578125" style="149" customWidth="1"/>
    <col min="12" max="12" width="10.42578125" style="126" bestFit="1" customWidth="1"/>
    <col min="13" max="14" width="10.42578125" style="149" customWidth="1"/>
    <col min="15" max="15" width="10.42578125" style="126" bestFit="1" customWidth="1"/>
    <col min="16" max="16" width="12.140625" style="126" bestFit="1" customWidth="1"/>
    <col min="17" max="17" width="4.140625" style="126" customWidth="1"/>
    <col min="18" max="18" width="18.5703125" style="126" customWidth="1"/>
    <col min="19" max="19" width="10.140625" style="126" hidden="1" customWidth="1"/>
    <col min="20" max="21" width="9.140625" style="126" hidden="1" customWidth="1"/>
    <col min="22" max="22" width="9.140625" style="126"/>
    <col min="23" max="23" width="10.140625" style="126" bestFit="1" customWidth="1"/>
    <col min="24" max="16384" width="9.140625" style="126"/>
  </cols>
  <sheetData>
    <row r="1" spans="1:20" ht="15">
      <c r="D1" s="127"/>
      <c r="E1" s="128" t="s">
        <v>10</v>
      </c>
      <c r="F1" s="129"/>
      <c r="G1" s="127"/>
      <c r="H1" s="128" t="s">
        <v>11</v>
      </c>
      <c r="I1" s="129"/>
      <c r="J1" s="127"/>
      <c r="K1" s="128" t="s">
        <v>12</v>
      </c>
      <c r="L1" s="129"/>
      <c r="M1" s="127"/>
      <c r="N1" s="128" t="s">
        <v>13</v>
      </c>
      <c r="O1" s="129"/>
      <c r="P1" s="130" t="s">
        <v>14</v>
      </c>
    </row>
    <row r="2" spans="1:20" ht="15">
      <c r="A2" s="130" t="s">
        <v>8</v>
      </c>
      <c r="B2" s="130" t="s">
        <v>9</v>
      </c>
      <c r="C2" s="130" t="s">
        <v>17</v>
      </c>
      <c r="D2" s="131" t="s">
        <v>59</v>
      </c>
      <c r="E2" s="131" t="s">
        <v>60</v>
      </c>
      <c r="F2" s="130" t="s">
        <v>4</v>
      </c>
      <c r="G2" s="131" t="s">
        <v>59</v>
      </c>
      <c r="H2" s="131" t="s">
        <v>60</v>
      </c>
      <c r="I2" s="130" t="s">
        <v>4</v>
      </c>
      <c r="J2" s="131" t="s">
        <v>59</v>
      </c>
      <c r="K2" s="131" t="s">
        <v>60</v>
      </c>
      <c r="L2" s="130" t="s">
        <v>4</v>
      </c>
      <c r="M2" s="131" t="s">
        <v>59</v>
      </c>
      <c r="N2" s="131" t="s">
        <v>60</v>
      </c>
      <c r="O2" s="130" t="s">
        <v>4</v>
      </c>
      <c r="P2" s="130"/>
    </row>
    <row r="3" spans="1:20">
      <c r="A3" s="124">
        <v>1</v>
      </c>
      <c r="B3" s="125" t="s">
        <v>218</v>
      </c>
      <c r="C3" s="124" t="s">
        <v>92</v>
      </c>
      <c r="D3" s="132">
        <v>0</v>
      </c>
      <c r="E3" s="132">
        <v>0</v>
      </c>
      <c r="F3" s="133">
        <f t="shared" ref="F3:F8" si="0">D3+E3</f>
        <v>0</v>
      </c>
      <c r="G3" s="132">
        <v>0</v>
      </c>
      <c r="H3" s="132">
        <v>0</v>
      </c>
      <c r="I3" s="133">
        <f t="shared" ref="I3:I8" si="1">G3+H3</f>
        <v>0</v>
      </c>
      <c r="J3" s="132">
        <v>0</v>
      </c>
      <c r="K3" s="132">
        <v>0</v>
      </c>
      <c r="L3" s="133">
        <f t="shared" ref="L3:L8" si="2">J3+K3</f>
        <v>0</v>
      </c>
      <c r="M3" s="132">
        <v>0</v>
      </c>
      <c r="N3" s="132">
        <v>0</v>
      </c>
      <c r="O3" s="133">
        <f t="shared" ref="O3:O8" si="3">M3+N3</f>
        <v>0</v>
      </c>
      <c r="P3" s="134">
        <f t="shared" ref="P3:P8" si="4">F3+I3+L3+O3</f>
        <v>0</v>
      </c>
    </row>
    <row r="4" spans="1:20">
      <c r="A4" s="124">
        <v>2</v>
      </c>
      <c r="B4" s="125" t="s">
        <v>93</v>
      </c>
      <c r="C4" s="124" t="s">
        <v>92</v>
      </c>
      <c r="D4" s="132">
        <v>3</v>
      </c>
      <c r="E4" s="132">
        <v>8.4</v>
      </c>
      <c r="F4" s="133">
        <f t="shared" si="0"/>
        <v>11.4</v>
      </c>
      <c r="G4" s="132">
        <v>2.1</v>
      </c>
      <c r="H4" s="132">
        <v>5.0999999999999996</v>
      </c>
      <c r="I4" s="133">
        <f t="shared" si="1"/>
        <v>7.1999999999999993</v>
      </c>
      <c r="J4" s="132">
        <v>2.6</v>
      </c>
      <c r="K4" s="132">
        <v>7.9</v>
      </c>
      <c r="L4" s="133">
        <f t="shared" si="2"/>
        <v>10.5</v>
      </c>
      <c r="M4" s="132">
        <v>3.6</v>
      </c>
      <c r="N4" s="132">
        <v>6.9660000000000002</v>
      </c>
      <c r="O4" s="133">
        <f t="shared" si="3"/>
        <v>10.566000000000001</v>
      </c>
      <c r="P4" s="134">
        <f t="shared" si="4"/>
        <v>39.666000000000004</v>
      </c>
    </row>
    <row r="5" spans="1:20">
      <c r="A5" s="124">
        <v>3</v>
      </c>
      <c r="B5" s="125" t="s">
        <v>91</v>
      </c>
      <c r="C5" s="124" t="s">
        <v>92</v>
      </c>
      <c r="D5" s="132">
        <v>3</v>
      </c>
      <c r="E5" s="132">
        <v>8.4</v>
      </c>
      <c r="F5" s="133">
        <v>11.4</v>
      </c>
      <c r="G5" s="132">
        <v>3.6</v>
      </c>
      <c r="H5" s="132">
        <v>7.1660000000000004</v>
      </c>
      <c r="I5" s="133">
        <f t="shared" si="1"/>
        <v>10.766</v>
      </c>
      <c r="J5" s="132">
        <v>3.1</v>
      </c>
      <c r="K5" s="132">
        <v>7.4329999999999998</v>
      </c>
      <c r="L5" s="133">
        <f t="shared" si="2"/>
        <v>10.532999999999999</v>
      </c>
      <c r="M5" s="132">
        <v>3.6</v>
      </c>
      <c r="N5" s="132">
        <v>7.4</v>
      </c>
      <c r="O5" s="133">
        <f t="shared" si="3"/>
        <v>11</v>
      </c>
      <c r="P5" s="134">
        <f t="shared" si="4"/>
        <v>43.698999999999998</v>
      </c>
    </row>
    <row r="6" spans="1:20">
      <c r="A6" s="124">
        <v>4</v>
      </c>
      <c r="B6" s="125" t="s">
        <v>219</v>
      </c>
      <c r="C6" s="124" t="s">
        <v>92</v>
      </c>
      <c r="D6" s="132">
        <v>3</v>
      </c>
      <c r="E6" s="132">
        <v>8.6</v>
      </c>
      <c r="F6" s="133">
        <f t="shared" si="0"/>
        <v>11.6</v>
      </c>
      <c r="G6" s="132">
        <v>2.8</v>
      </c>
      <c r="H6" s="132">
        <v>7.0659999999999998</v>
      </c>
      <c r="I6" s="133">
        <f t="shared" si="1"/>
        <v>9.8659999999999997</v>
      </c>
      <c r="J6" s="132">
        <v>2.4</v>
      </c>
      <c r="K6" s="132">
        <v>7.6</v>
      </c>
      <c r="L6" s="133">
        <f t="shared" si="2"/>
        <v>10</v>
      </c>
      <c r="M6" s="132">
        <v>3.6</v>
      </c>
      <c r="N6" s="132">
        <v>8.0329999999999995</v>
      </c>
      <c r="O6" s="133">
        <f t="shared" si="3"/>
        <v>11.632999999999999</v>
      </c>
      <c r="P6" s="134">
        <f t="shared" si="4"/>
        <v>43.099000000000004</v>
      </c>
    </row>
    <row r="7" spans="1:20">
      <c r="A7" s="124">
        <v>5</v>
      </c>
      <c r="B7" s="125" t="s">
        <v>220</v>
      </c>
      <c r="C7" s="124" t="s">
        <v>92</v>
      </c>
      <c r="D7" s="132">
        <v>3</v>
      </c>
      <c r="E7" s="132">
        <v>8.3000000000000007</v>
      </c>
      <c r="F7" s="133">
        <f t="shared" si="0"/>
        <v>11.3</v>
      </c>
      <c r="G7" s="132">
        <v>2.8</v>
      </c>
      <c r="H7" s="132">
        <v>6.9660000000000002</v>
      </c>
      <c r="I7" s="133">
        <f t="shared" si="1"/>
        <v>9.766</v>
      </c>
      <c r="J7" s="132">
        <v>3.1</v>
      </c>
      <c r="K7" s="132">
        <v>6.5659999999999998</v>
      </c>
      <c r="L7" s="133">
        <f t="shared" si="2"/>
        <v>9.6660000000000004</v>
      </c>
      <c r="M7" s="132">
        <v>3.5</v>
      </c>
      <c r="N7" s="132">
        <v>7.3330000000000002</v>
      </c>
      <c r="O7" s="133">
        <f t="shared" si="3"/>
        <v>10.833</v>
      </c>
      <c r="P7" s="134">
        <f t="shared" si="4"/>
        <v>41.565000000000005</v>
      </c>
    </row>
    <row r="8" spans="1:20" ht="15.75" thickBot="1">
      <c r="A8" s="135"/>
      <c r="B8" s="136"/>
      <c r="C8" s="137"/>
      <c r="D8" s="132">
        <v>0</v>
      </c>
      <c r="E8" s="132">
        <v>0</v>
      </c>
      <c r="F8" s="133">
        <f t="shared" si="0"/>
        <v>0</v>
      </c>
      <c r="G8" s="132">
        <v>0</v>
      </c>
      <c r="H8" s="132">
        <v>0</v>
      </c>
      <c r="I8" s="133">
        <f t="shared" si="1"/>
        <v>0</v>
      </c>
      <c r="J8" s="132">
        <v>0</v>
      </c>
      <c r="K8" s="132">
        <v>0</v>
      </c>
      <c r="L8" s="133">
        <f t="shared" si="2"/>
        <v>0</v>
      </c>
      <c r="M8" s="132">
        <v>0</v>
      </c>
      <c r="N8" s="132">
        <v>0</v>
      </c>
      <c r="O8" s="133">
        <f t="shared" si="3"/>
        <v>0</v>
      </c>
      <c r="P8" s="134">
        <f t="shared" si="4"/>
        <v>0</v>
      </c>
    </row>
    <row r="9" spans="1:20" s="146" customFormat="1" ht="15" thickBot="1">
      <c r="A9" s="138"/>
      <c r="B9" s="139" t="s">
        <v>6</v>
      </c>
      <c r="C9" s="140" t="s">
        <v>18</v>
      </c>
      <c r="D9" s="141"/>
      <c r="E9" s="142" t="s">
        <v>0</v>
      </c>
      <c r="F9" s="143">
        <f>LARGE(F3:F8,1)+LARGE(F3:F8,2)+LARGE(F3:F8,3)</f>
        <v>34.4</v>
      </c>
      <c r="G9" s="141"/>
      <c r="H9" s="142" t="s">
        <v>1</v>
      </c>
      <c r="I9" s="143">
        <f>LARGE(I3:I8,1)+LARGE(I3:I8,2)+LARGE(I3:I8,3)</f>
        <v>30.397999999999996</v>
      </c>
      <c r="J9" s="141"/>
      <c r="K9" s="142" t="s">
        <v>2</v>
      </c>
      <c r="L9" s="143">
        <f>LARGE(L3:L8,1)+LARGE(L3:L8,2)+LARGE(L3:L8,3)</f>
        <v>31.033000000000001</v>
      </c>
      <c r="M9" s="142"/>
      <c r="N9" s="142" t="s">
        <v>3</v>
      </c>
      <c r="O9" s="144">
        <f>LARGE(O3:O8,1)+LARGE(O3:O8,2)+LARGE(O3:O8,3)</f>
        <v>33.466000000000001</v>
      </c>
      <c r="P9" s="145">
        <f>SUM(F9:O9)</f>
        <v>129.297</v>
      </c>
    </row>
    <row r="10" spans="1:20" ht="15">
      <c r="D10" s="127"/>
      <c r="E10" s="128" t="s">
        <v>10</v>
      </c>
      <c r="F10" s="129"/>
      <c r="G10" s="127"/>
      <c r="H10" s="128" t="s">
        <v>11</v>
      </c>
      <c r="I10" s="129"/>
      <c r="J10" s="127"/>
      <c r="K10" s="128" t="s">
        <v>12</v>
      </c>
      <c r="L10" s="129"/>
      <c r="M10" s="127"/>
      <c r="N10" s="128" t="s">
        <v>13</v>
      </c>
      <c r="O10" s="129"/>
      <c r="P10" s="130" t="s">
        <v>14</v>
      </c>
    </row>
    <row r="11" spans="1:20" ht="15">
      <c r="A11" s="130" t="s">
        <v>8</v>
      </c>
      <c r="B11" s="130" t="s">
        <v>9</v>
      </c>
      <c r="C11" s="130" t="s">
        <v>17</v>
      </c>
      <c r="D11" s="131" t="s">
        <v>59</v>
      </c>
      <c r="E11" s="131" t="s">
        <v>60</v>
      </c>
      <c r="F11" s="130" t="s">
        <v>4</v>
      </c>
      <c r="G11" s="131" t="s">
        <v>59</v>
      </c>
      <c r="H11" s="131" t="s">
        <v>60</v>
      </c>
      <c r="I11" s="130" t="s">
        <v>4</v>
      </c>
      <c r="J11" s="131" t="s">
        <v>59</v>
      </c>
      <c r="K11" s="131" t="s">
        <v>60</v>
      </c>
      <c r="L11" s="130" t="s">
        <v>4</v>
      </c>
      <c r="M11" s="131" t="s">
        <v>59</v>
      </c>
      <c r="N11" s="131" t="s">
        <v>60</v>
      </c>
      <c r="O11" s="130" t="s">
        <v>4</v>
      </c>
      <c r="P11" s="130"/>
    </row>
    <row r="12" spans="1:20" ht="15">
      <c r="A12" s="124">
        <v>6</v>
      </c>
      <c r="B12" s="125" t="s">
        <v>99</v>
      </c>
      <c r="C12" s="124" t="s">
        <v>96</v>
      </c>
      <c r="D12" s="132">
        <v>0</v>
      </c>
      <c r="E12" s="132">
        <v>0</v>
      </c>
      <c r="F12" s="133">
        <f t="shared" ref="F12:F17" si="5">D12+E12</f>
        <v>0</v>
      </c>
      <c r="G12" s="132">
        <v>0</v>
      </c>
      <c r="H12" s="132">
        <v>0</v>
      </c>
      <c r="I12" s="133">
        <f t="shared" ref="I12:I17" si="6">G12+H12</f>
        <v>0</v>
      </c>
      <c r="J12" s="132">
        <v>0</v>
      </c>
      <c r="K12" s="132">
        <v>0</v>
      </c>
      <c r="L12" s="133">
        <f t="shared" ref="L12:L17" si="7">J12+K12</f>
        <v>0</v>
      </c>
      <c r="M12" s="132">
        <v>0</v>
      </c>
      <c r="N12" s="132">
        <v>0</v>
      </c>
      <c r="O12" s="133">
        <f t="shared" ref="O12:O17" si="8">M12+N12</f>
        <v>0</v>
      </c>
      <c r="P12" s="134">
        <f t="shared" ref="P12:P17" si="9">F12+I12+L12+O12</f>
        <v>0</v>
      </c>
      <c r="S12" s="147"/>
      <c r="T12" s="147"/>
    </row>
    <row r="13" spans="1:20" ht="15">
      <c r="A13" s="124">
        <v>7</v>
      </c>
      <c r="B13" s="125" t="s">
        <v>97</v>
      </c>
      <c r="C13" s="124" t="s">
        <v>96</v>
      </c>
      <c r="D13" s="132">
        <v>0</v>
      </c>
      <c r="E13" s="132">
        <v>0</v>
      </c>
      <c r="F13" s="133">
        <f t="shared" si="5"/>
        <v>0</v>
      </c>
      <c r="G13" s="132">
        <v>0</v>
      </c>
      <c r="H13" s="132">
        <v>0</v>
      </c>
      <c r="I13" s="133">
        <f t="shared" si="6"/>
        <v>0</v>
      </c>
      <c r="J13" s="132">
        <v>0</v>
      </c>
      <c r="K13" s="132">
        <v>0</v>
      </c>
      <c r="L13" s="133">
        <f t="shared" si="7"/>
        <v>0</v>
      </c>
      <c r="M13" s="132">
        <v>0</v>
      </c>
      <c r="N13" s="132">
        <v>0</v>
      </c>
      <c r="O13" s="133">
        <f t="shared" si="8"/>
        <v>0</v>
      </c>
      <c r="P13" s="134">
        <f t="shared" si="9"/>
        <v>0</v>
      </c>
      <c r="S13" s="147"/>
      <c r="T13" s="147"/>
    </row>
    <row r="14" spans="1:20">
      <c r="A14" s="124">
        <v>8</v>
      </c>
      <c r="B14" s="125" t="s">
        <v>98</v>
      </c>
      <c r="C14" s="124" t="s">
        <v>96</v>
      </c>
      <c r="D14" s="132">
        <v>0</v>
      </c>
      <c r="E14" s="132">
        <v>0</v>
      </c>
      <c r="F14" s="133">
        <f t="shared" si="5"/>
        <v>0</v>
      </c>
      <c r="G14" s="132">
        <v>0</v>
      </c>
      <c r="H14" s="132">
        <v>0</v>
      </c>
      <c r="I14" s="133">
        <f t="shared" si="6"/>
        <v>0</v>
      </c>
      <c r="J14" s="132">
        <v>0</v>
      </c>
      <c r="K14" s="132">
        <v>0</v>
      </c>
      <c r="L14" s="133">
        <f t="shared" si="7"/>
        <v>0</v>
      </c>
      <c r="M14" s="132">
        <v>0</v>
      </c>
      <c r="N14" s="132">
        <v>0</v>
      </c>
      <c r="O14" s="133">
        <f t="shared" si="8"/>
        <v>0</v>
      </c>
      <c r="P14" s="134">
        <f t="shared" si="9"/>
        <v>0</v>
      </c>
    </row>
    <row r="15" spans="1:20">
      <c r="A15" s="124">
        <v>9</v>
      </c>
      <c r="B15" s="125" t="s">
        <v>221</v>
      </c>
      <c r="C15" s="124" t="s">
        <v>96</v>
      </c>
      <c r="D15" s="132">
        <v>0</v>
      </c>
      <c r="E15" s="132">
        <v>0</v>
      </c>
      <c r="F15" s="133">
        <f t="shared" si="5"/>
        <v>0</v>
      </c>
      <c r="G15" s="132">
        <v>0</v>
      </c>
      <c r="H15" s="132">
        <v>0</v>
      </c>
      <c r="I15" s="133">
        <f t="shared" si="6"/>
        <v>0</v>
      </c>
      <c r="J15" s="132">
        <v>0</v>
      </c>
      <c r="K15" s="132">
        <v>0</v>
      </c>
      <c r="L15" s="133">
        <f t="shared" si="7"/>
        <v>0</v>
      </c>
      <c r="M15" s="132">
        <v>0</v>
      </c>
      <c r="N15" s="132">
        <v>0</v>
      </c>
      <c r="O15" s="133">
        <f t="shared" si="8"/>
        <v>0</v>
      </c>
      <c r="P15" s="134">
        <f t="shared" si="9"/>
        <v>0</v>
      </c>
    </row>
    <row r="16" spans="1:20">
      <c r="A16" s="124">
        <v>10</v>
      </c>
      <c r="B16" s="125"/>
      <c r="C16" s="124" t="s">
        <v>96</v>
      </c>
      <c r="D16" s="132">
        <v>0</v>
      </c>
      <c r="E16" s="132">
        <v>0</v>
      </c>
      <c r="F16" s="133">
        <f t="shared" si="5"/>
        <v>0</v>
      </c>
      <c r="G16" s="132">
        <v>0</v>
      </c>
      <c r="H16" s="132">
        <v>0</v>
      </c>
      <c r="I16" s="133">
        <f t="shared" si="6"/>
        <v>0</v>
      </c>
      <c r="J16" s="132">
        <v>0</v>
      </c>
      <c r="K16" s="132">
        <v>0</v>
      </c>
      <c r="L16" s="133">
        <f t="shared" si="7"/>
        <v>0</v>
      </c>
      <c r="M16" s="132">
        <v>0</v>
      </c>
      <c r="N16" s="132">
        <v>0</v>
      </c>
      <c r="O16" s="133">
        <f t="shared" si="8"/>
        <v>0</v>
      </c>
      <c r="P16" s="134">
        <f t="shared" si="9"/>
        <v>0</v>
      </c>
    </row>
    <row r="17" spans="1:16" ht="15.75" thickBot="1">
      <c r="A17" s="135"/>
      <c r="B17" s="135"/>
      <c r="C17" s="124"/>
      <c r="D17" s="132">
        <v>0</v>
      </c>
      <c r="E17" s="132">
        <v>0</v>
      </c>
      <c r="F17" s="133">
        <f t="shared" si="5"/>
        <v>0</v>
      </c>
      <c r="G17" s="132">
        <v>0</v>
      </c>
      <c r="H17" s="132">
        <v>0</v>
      </c>
      <c r="I17" s="133">
        <f t="shared" si="6"/>
        <v>0</v>
      </c>
      <c r="J17" s="132">
        <v>0</v>
      </c>
      <c r="K17" s="132">
        <v>0</v>
      </c>
      <c r="L17" s="133">
        <f t="shared" si="7"/>
        <v>0</v>
      </c>
      <c r="M17" s="132">
        <v>0</v>
      </c>
      <c r="N17" s="132">
        <v>0</v>
      </c>
      <c r="O17" s="133">
        <f t="shared" si="8"/>
        <v>0</v>
      </c>
      <c r="P17" s="134">
        <f t="shared" si="9"/>
        <v>0</v>
      </c>
    </row>
    <row r="18" spans="1:16" s="146" customFormat="1" ht="15" thickBot="1">
      <c r="A18" s="138"/>
      <c r="B18" s="139" t="s">
        <v>6</v>
      </c>
      <c r="C18" s="140" t="s">
        <v>18</v>
      </c>
      <c r="D18" s="141"/>
      <c r="E18" s="142" t="s">
        <v>0</v>
      </c>
      <c r="F18" s="143">
        <f>LARGE(F12:F17,1)+LARGE(F12:F17,2)+LARGE(F12:F17,3)</f>
        <v>0</v>
      </c>
      <c r="G18" s="141"/>
      <c r="H18" s="142" t="s">
        <v>1</v>
      </c>
      <c r="I18" s="143">
        <f>LARGE(I12:I17,1)+LARGE(I12:I17,2)+LARGE(I12:I17,3)</f>
        <v>0</v>
      </c>
      <c r="J18" s="141"/>
      <c r="K18" s="142" t="s">
        <v>2</v>
      </c>
      <c r="L18" s="143">
        <f>LARGE(L12:L17,1)+LARGE(L12:L17,2)+LARGE(L12:L17,3)</f>
        <v>0</v>
      </c>
      <c r="M18" s="142"/>
      <c r="N18" s="142" t="s">
        <v>3</v>
      </c>
      <c r="O18" s="144">
        <f>LARGE(O12:O17,1)+LARGE(O12:O17,2)+LARGE(O12:O17,3)</f>
        <v>0</v>
      </c>
      <c r="P18" s="145">
        <f>SUM(F18:O18)</f>
        <v>0</v>
      </c>
    </row>
    <row r="19" spans="1:16" ht="15">
      <c r="D19" s="127"/>
      <c r="E19" s="128" t="s">
        <v>10</v>
      </c>
      <c r="F19" s="129"/>
      <c r="G19" s="127"/>
      <c r="H19" s="128" t="s">
        <v>11</v>
      </c>
      <c r="I19" s="129"/>
      <c r="J19" s="127"/>
      <c r="K19" s="128" t="s">
        <v>12</v>
      </c>
      <c r="L19" s="129"/>
      <c r="M19" s="127"/>
      <c r="N19" s="128" t="s">
        <v>13</v>
      </c>
      <c r="O19" s="129"/>
      <c r="P19" s="130" t="s">
        <v>14</v>
      </c>
    </row>
    <row r="20" spans="1:16" ht="15">
      <c r="A20" s="130" t="s">
        <v>8</v>
      </c>
      <c r="B20" s="130" t="s">
        <v>9</v>
      </c>
      <c r="C20" s="130" t="s">
        <v>17</v>
      </c>
      <c r="D20" s="131" t="s">
        <v>59</v>
      </c>
      <c r="E20" s="131" t="s">
        <v>60</v>
      </c>
      <c r="F20" s="130" t="s">
        <v>4</v>
      </c>
      <c r="G20" s="131" t="s">
        <v>59</v>
      </c>
      <c r="H20" s="131" t="s">
        <v>60</v>
      </c>
      <c r="I20" s="130" t="s">
        <v>4</v>
      </c>
      <c r="J20" s="131" t="s">
        <v>59</v>
      </c>
      <c r="K20" s="131" t="s">
        <v>60</v>
      </c>
      <c r="L20" s="130" t="s">
        <v>4</v>
      </c>
      <c r="M20" s="131" t="s">
        <v>59</v>
      </c>
      <c r="N20" s="131" t="s">
        <v>60</v>
      </c>
      <c r="O20" s="130" t="s">
        <v>4</v>
      </c>
      <c r="P20" s="130"/>
    </row>
    <row r="21" spans="1:16">
      <c r="A21" s="124">
        <v>11</v>
      </c>
      <c r="B21" s="125" t="s">
        <v>46</v>
      </c>
      <c r="C21" s="124" t="s">
        <v>43</v>
      </c>
      <c r="D21" s="132">
        <v>3.8</v>
      </c>
      <c r="E21" s="132">
        <v>7.35</v>
      </c>
      <c r="F21" s="133">
        <v>11.15</v>
      </c>
      <c r="G21" s="132">
        <v>3.8</v>
      </c>
      <c r="H21" s="132">
        <v>5.266</v>
      </c>
      <c r="I21" s="133">
        <f t="shared" ref="I21:I26" si="10">G21+H21</f>
        <v>9.0659999999999989</v>
      </c>
      <c r="J21" s="132">
        <v>2.6</v>
      </c>
      <c r="K21" s="132">
        <v>5.6</v>
      </c>
      <c r="L21" s="133">
        <f t="shared" ref="L21:L26" si="11">J21+K21</f>
        <v>8.1999999999999993</v>
      </c>
      <c r="M21" s="132">
        <v>3.8</v>
      </c>
      <c r="N21" s="132">
        <v>7.3</v>
      </c>
      <c r="O21" s="133">
        <f t="shared" ref="O21:O26" si="12">M21+N21</f>
        <v>11.1</v>
      </c>
      <c r="P21" s="134">
        <f t="shared" ref="P21:P26" si="13">F21+I21+L21+O21</f>
        <v>39.515999999999998</v>
      </c>
    </row>
    <row r="22" spans="1:16">
      <c r="A22" s="124">
        <v>12</v>
      </c>
      <c r="B22" s="125" t="s">
        <v>42</v>
      </c>
      <c r="C22" s="124" t="s">
        <v>43</v>
      </c>
      <c r="D22" s="132">
        <v>3.4</v>
      </c>
      <c r="E22" s="132">
        <v>8.1999999999999993</v>
      </c>
      <c r="F22" s="133">
        <f t="shared" ref="F22:F26" si="14">D22+E22</f>
        <v>11.6</v>
      </c>
      <c r="G22" s="132">
        <v>3.6</v>
      </c>
      <c r="H22" s="132">
        <v>7.5659999999999998</v>
      </c>
      <c r="I22" s="133">
        <f t="shared" si="10"/>
        <v>11.166</v>
      </c>
      <c r="J22" s="132">
        <v>3.8</v>
      </c>
      <c r="K22" s="132">
        <v>6.8659999999999997</v>
      </c>
      <c r="L22" s="133">
        <f t="shared" si="11"/>
        <v>10.666</v>
      </c>
      <c r="M22" s="132">
        <v>3.6</v>
      </c>
      <c r="N22" s="132">
        <v>7.4329999999999998</v>
      </c>
      <c r="O22" s="133">
        <f t="shared" si="12"/>
        <v>11.032999999999999</v>
      </c>
      <c r="P22" s="134">
        <f t="shared" si="13"/>
        <v>44.465000000000003</v>
      </c>
    </row>
    <row r="23" spans="1:16">
      <c r="A23" s="124">
        <v>13</v>
      </c>
      <c r="B23" s="125" t="s">
        <v>222</v>
      </c>
      <c r="C23" s="124" t="s">
        <v>43</v>
      </c>
      <c r="D23" s="132">
        <v>3.4</v>
      </c>
      <c r="E23" s="132">
        <v>7.7</v>
      </c>
      <c r="F23" s="133">
        <f t="shared" si="14"/>
        <v>11.1</v>
      </c>
      <c r="G23" s="132">
        <v>3.6</v>
      </c>
      <c r="H23" s="132">
        <v>6.4329999999999998</v>
      </c>
      <c r="I23" s="133">
        <f t="shared" si="10"/>
        <v>10.032999999999999</v>
      </c>
      <c r="J23" s="132">
        <v>3.2</v>
      </c>
      <c r="K23" s="132">
        <v>7.4</v>
      </c>
      <c r="L23" s="133">
        <f t="shared" si="11"/>
        <v>10.600000000000001</v>
      </c>
      <c r="M23" s="132">
        <v>3.5</v>
      </c>
      <c r="N23" s="132">
        <v>7</v>
      </c>
      <c r="O23" s="133">
        <f t="shared" si="12"/>
        <v>10.5</v>
      </c>
      <c r="P23" s="134">
        <f t="shared" si="13"/>
        <v>42.233000000000004</v>
      </c>
    </row>
    <row r="24" spans="1:16">
      <c r="A24" s="124">
        <v>14</v>
      </c>
      <c r="B24" s="125" t="s">
        <v>58</v>
      </c>
      <c r="C24" s="124" t="s">
        <v>43</v>
      </c>
      <c r="D24" s="132">
        <v>4</v>
      </c>
      <c r="E24" s="132">
        <v>8</v>
      </c>
      <c r="F24" s="133">
        <f t="shared" si="14"/>
        <v>12</v>
      </c>
      <c r="G24" s="132">
        <v>3.6</v>
      </c>
      <c r="H24" s="132">
        <v>5.766</v>
      </c>
      <c r="I24" s="133">
        <f t="shared" si="10"/>
        <v>9.3659999999999997</v>
      </c>
      <c r="J24" s="132">
        <v>4</v>
      </c>
      <c r="K24" s="132">
        <v>7.766</v>
      </c>
      <c r="L24" s="133">
        <f t="shared" si="11"/>
        <v>11.766</v>
      </c>
      <c r="M24" s="132">
        <v>3</v>
      </c>
      <c r="N24" s="132">
        <v>7.9329999999999998</v>
      </c>
      <c r="O24" s="133">
        <f t="shared" si="12"/>
        <v>10.933</v>
      </c>
      <c r="P24" s="134">
        <f t="shared" si="13"/>
        <v>44.064999999999998</v>
      </c>
    </row>
    <row r="25" spans="1:16">
      <c r="A25" s="148"/>
      <c r="B25" s="148"/>
      <c r="C25" s="148"/>
      <c r="D25" s="132">
        <v>0</v>
      </c>
      <c r="E25" s="132">
        <v>0</v>
      </c>
      <c r="F25" s="133">
        <f t="shared" si="14"/>
        <v>0</v>
      </c>
      <c r="G25" s="132">
        <v>0</v>
      </c>
      <c r="H25" s="132">
        <v>0</v>
      </c>
      <c r="I25" s="133">
        <f t="shared" si="10"/>
        <v>0</v>
      </c>
      <c r="J25" s="132">
        <v>0</v>
      </c>
      <c r="K25" s="132">
        <v>0</v>
      </c>
      <c r="L25" s="133">
        <f t="shared" si="11"/>
        <v>0</v>
      </c>
      <c r="M25" s="132">
        <v>0</v>
      </c>
      <c r="N25" s="132">
        <v>0</v>
      </c>
      <c r="O25" s="133">
        <f t="shared" si="12"/>
        <v>0</v>
      </c>
      <c r="P25" s="134">
        <f t="shared" si="13"/>
        <v>0</v>
      </c>
    </row>
    <row r="26" spans="1:16" ht="15.75" thickBot="1">
      <c r="A26" s="135"/>
      <c r="B26" s="136"/>
      <c r="C26" s="124"/>
      <c r="D26" s="132">
        <v>0</v>
      </c>
      <c r="E26" s="132">
        <v>0</v>
      </c>
      <c r="F26" s="133">
        <f t="shared" si="14"/>
        <v>0</v>
      </c>
      <c r="G26" s="132">
        <v>0</v>
      </c>
      <c r="H26" s="132">
        <v>0</v>
      </c>
      <c r="I26" s="133">
        <f t="shared" si="10"/>
        <v>0</v>
      </c>
      <c r="J26" s="132">
        <v>0</v>
      </c>
      <c r="K26" s="132">
        <v>0</v>
      </c>
      <c r="L26" s="133">
        <f t="shared" si="11"/>
        <v>0</v>
      </c>
      <c r="M26" s="132">
        <v>0</v>
      </c>
      <c r="N26" s="132">
        <v>0</v>
      </c>
      <c r="O26" s="133">
        <f t="shared" si="12"/>
        <v>0</v>
      </c>
      <c r="P26" s="134">
        <f t="shared" si="13"/>
        <v>0</v>
      </c>
    </row>
    <row r="27" spans="1:16" s="146" customFormat="1" ht="15" thickBot="1">
      <c r="A27" s="138"/>
      <c r="B27" s="139" t="s">
        <v>6</v>
      </c>
      <c r="C27" s="140" t="s">
        <v>18</v>
      </c>
      <c r="D27" s="141"/>
      <c r="E27" s="142" t="s">
        <v>0</v>
      </c>
      <c r="F27" s="143">
        <f>LARGE(F21:F26,1)+LARGE(F21:F26,2)+LARGE(F21:F26,3)</f>
        <v>34.75</v>
      </c>
      <c r="G27" s="141"/>
      <c r="H27" s="142" t="s">
        <v>1</v>
      </c>
      <c r="I27" s="143">
        <f>LARGE(I21:I26,1)+LARGE(I21:I26,2)+LARGE(I21:I26,3)</f>
        <v>30.564999999999998</v>
      </c>
      <c r="J27" s="141"/>
      <c r="K27" s="142" t="s">
        <v>2</v>
      </c>
      <c r="L27" s="143">
        <f>LARGE(L21:L26,1)+LARGE(L21:L26,2)+LARGE(L21:L26,3)</f>
        <v>33.032000000000004</v>
      </c>
      <c r="M27" s="142"/>
      <c r="N27" s="142" t="s">
        <v>3</v>
      </c>
      <c r="O27" s="143">
        <f>LARGE(O21:O26,1)+LARGE(O21:O26,2)+LARGE(O21:O26,3)</f>
        <v>33.066000000000003</v>
      </c>
      <c r="P27" s="145">
        <f>SUM(F27:O27)</f>
        <v>131.41300000000001</v>
      </c>
    </row>
    <row r="28" spans="1:16" ht="15">
      <c r="D28" s="127"/>
      <c r="E28" s="128" t="s">
        <v>10</v>
      </c>
      <c r="F28" s="129"/>
      <c r="G28" s="127"/>
      <c r="H28" s="128" t="s">
        <v>11</v>
      </c>
      <c r="I28" s="129"/>
      <c r="J28" s="127"/>
      <c r="K28" s="128" t="s">
        <v>12</v>
      </c>
      <c r="L28" s="129"/>
      <c r="M28" s="127"/>
      <c r="N28" s="128" t="s">
        <v>13</v>
      </c>
      <c r="O28" s="129"/>
      <c r="P28" s="130" t="s">
        <v>14</v>
      </c>
    </row>
    <row r="29" spans="1:16" ht="15">
      <c r="A29" s="130" t="s">
        <v>8</v>
      </c>
      <c r="B29" s="130" t="s">
        <v>9</v>
      </c>
      <c r="C29" s="130" t="s">
        <v>17</v>
      </c>
      <c r="D29" s="131" t="s">
        <v>59</v>
      </c>
      <c r="E29" s="131" t="s">
        <v>60</v>
      </c>
      <c r="F29" s="130" t="s">
        <v>4</v>
      </c>
      <c r="G29" s="131" t="s">
        <v>59</v>
      </c>
      <c r="H29" s="131" t="s">
        <v>60</v>
      </c>
      <c r="I29" s="130" t="s">
        <v>4</v>
      </c>
      <c r="J29" s="131" t="s">
        <v>59</v>
      </c>
      <c r="K29" s="131" t="s">
        <v>60</v>
      </c>
      <c r="L29" s="130" t="s">
        <v>4</v>
      </c>
      <c r="M29" s="131" t="s">
        <v>59</v>
      </c>
      <c r="N29" s="131" t="s">
        <v>60</v>
      </c>
      <c r="O29" s="130" t="s">
        <v>4</v>
      </c>
      <c r="P29" s="130"/>
    </row>
    <row r="30" spans="1:16">
      <c r="A30" s="124">
        <v>15</v>
      </c>
      <c r="B30" s="125" t="s">
        <v>56</v>
      </c>
      <c r="C30" s="124" t="s">
        <v>44</v>
      </c>
      <c r="D30" s="132">
        <v>3.8</v>
      </c>
      <c r="E30" s="132">
        <v>8.0500000000000007</v>
      </c>
      <c r="F30" s="133">
        <f t="shared" ref="F30:F35" si="15">D30+E30</f>
        <v>11.850000000000001</v>
      </c>
      <c r="G30" s="132">
        <v>2.2999999999999998</v>
      </c>
      <c r="H30" s="132">
        <v>6.9329999999999998</v>
      </c>
      <c r="I30" s="133">
        <f t="shared" ref="I30:I35" si="16">G30+H30</f>
        <v>9.2330000000000005</v>
      </c>
      <c r="J30" s="132">
        <v>4.2</v>
      </c>
      <c r="K30" s="132">
        <v>6.5</v>
      </c>
      <c r="L30" s="133">
        <f t="shared" ref="L30:L35" si="17">J30+K30</f>
        <v>10.7</v>
      </c>
      <c r="M30" s="132">
        <v>3.6</v>
      </c>
      <c r="N30" s="132">
        <v>8.1</v>
      </c>
      <c r="O30" s="133">
        <f t="shared" ref="O30:O35" si="18">M30+N30</f>
        <v>11.7</v>
      </c>
      <c r="P30" s="134">
        <f t="shared" ref="P30:P35" si="19">F30+I30+L30+O30</f>
        <v>43.483000000000004</v>
      </c>
    </row>
    <row r="31" spans="1:16">
      <c r="A31" s="124">
        <v>16</v>
      </c>
      <c r="B31" s="125" t="s">
        <v>118</v>
      </c>
      <c r="C31" s="124" t="s">
        <v>44</v>
      </c>
      <c r="D31" s="132">
        <v>3.4</v>
      </c>
      <c r="E31" s="132">
        <v>7.85</v>
      </c>
      <c r="F31" s="133">
        <f t="shared" si="15"/>
        <v>11.25</v>
      </c>
      <c r="G31" s="132">
        <v>2.4</v>
      </c>
      <c r="H31" s="132">
        <v>6.3</v>
      </c>
      <c r="I31" s="133">
        <f t="shared" si="16"/>
        <v>8.6999999999999993</v>
      </c>
      <c r="J31" s="132">
        <v>2.8</v>
      </c>
      <c r="K31" s="132">
        <v>6.4</v>
      </c>
      <c r="L31" s="133">
        <f t="shared" si="17"/>
        <v>9.1999999999999993</v>
      </c>
      <c r="M31" s="132">
        <v>4</v>
      </c>
      <c r="N31" s="132">
        <v>7.2329999999999997</v>
      </c>
      <c r="O31" s="133">
        <f t="shared" si="18"/>
        <v>11.233000000000001</v>
      </c>
      <c r="P31" s="134">
        <f t="shared" si="19"/>
        <v>40.382999999999996</v>
      </c>
    </row>
    <row r="32" spans="1:16">
      <c r="A32" s="124">
        <v>17</v>
      </c>
      <c r="B32" s="125" t="s">
        <v>57</v>
      </c>
      <c r="C32" s="124" t="s">
        <v>44</v>
      </c>
      <c r="D32" s="132">
        <v>3</v>
      </c>
      <c r="E32" s="132">
        <v>8.4</v>
      </c>
      <c r="F32" s="133">
        <f t="shared" si="15"/>
        <v>11.4</v>
      </c>
      <c r="G32" s="132">
        <v>3.6</v>
      </c>
      <c r="H32" s="132">
        <v>7.6</v>
      </c>
      <c r="I32" s="133">
        <f t="shared" si="16"/>
        <v>11.2</v>
      </c>
      <c r="J32" s="132">
        <v>2.9</v>
      </c>
      <c r="K32" s="132">
        <v>6.1</v>
      </c>
      <c r="L32" s="133">
        <f t="shared" si="17"/>
        <v>9</v>
      </c>
      <c r="M32" s="132">
        <v>3</v>
      </c>
      <c r="N32" s="132">
        <v>7.633</v>
      </c>
      <c r="O32" s="133">
        <f t="shared" si="18"/>
        <v>10.632999999999999</v>
      </c>
      <c r="P32" s="134">
        <f t="shared" si="19"/>
        <v>42.233000000000004</v>
      </c>
    </row>
    <row r="33" spans="1:16">
      <c r="A33" s="124">
        <v>18</v>
      </c>
      <c r="B33" s="125" t="s">
        <v>41</v>
      </c>
      <c r="C33" s="124" t="s">
        <v>44</v>
      </c>
      <c r="D33" s="132">
        <v>3.4</v>
      </c>
      <c r="E33" s="132">
        <v>7.8</v>
      </c>
      <c r="F33" s="133">
        <f t="shared" si="15"/>
        <v>11.2</v>
      </c>
      <c r="G33" s="132">
        <v>3.8</v>
      </c>
      <c r="H33" s="132">
        <v>7.3</v>
      </c>
      <c r="I33" s="133">
        <f t="shared" si="16"/>
        <v>11.1</v>
      </c>
      <c r="J33" s="132">
        <v>3</v>
      </c>
      <c r="K33" s="132">
        <v>7.5</v>
      </c>
      <c r="L33" s="133">
        <f t="shared" si="17"/>
        <v>10.5</v>
      </c>
      <c r="M33" s="132">
        <v>3.6</v>
      </c>
      <c r="N33" s="132">
        <v>7.8</v>
      </c>
      <c r="O33" s="133">
        <f t="shared" si="18"/>
        <v>11.4</v>
      </c>
      <c r="P33" s="134">
        <f t="shared" si="19"/>
        <v>44.199999999999996</v>
      </c>
    </row>
    <row r="34" spans="1:16">
      <c r="A34" s="124">
        <v>19</v>
      </c>
      <c r="B34" s="125"/>
      <c r="C34" s="124" t="s">
        <v>44</v>
      </c>
      <c r="D34" s="132">
        <v>0</v>
      </c>
      <c r="E34" s="132">
        <v>0</v>
      </c>
      <c r="F34" s="133">
        <f t="shared" si="15"/>
        <v>0</v>
      </c>
      <c r="G34" s="132">
        <v>0</v>
      </c>
      <c r="H34" s="132">
        <v>0</v>
      </c>
      <c r="I34" s="133">
        <f t="shared" si="16"/>
        <v>0</v>
      </c>
      <c r="J34" s="132">
        <v>0</v>
      </c>
      <c r="K34" s="132">
        <v>0</v>
      </c>
      <c r="L34" s="133">
        <f t="shared" si="17"/>
        <v>0</v>
      </c>
      <c r="M34" s="132">
        <v>0</v>
      </c>
      <c r="N34" s="132">
        <v>0</v>
      </c>
      <c r="O34" s="133">
        <f t="shared" si="18"/>
        <v>0</v>
      </c>
      <c r="P34" s="134">
        <f t="shared" si="19"/>
        <v>0</v>
      </c>
    </row>
    <row r="35" spans="1:16" ht="15.75" thickBot="1">
      <c r="A35" s="135"/>
      <c r="B35" s="136"/>
      <c r="C35" s="124"/>
      <c r="D35" s="132">
        <v>0</v>
      </c>
      <c r="E35" s="132">
        <v>0</v>
      </c>
      <c r="F35" s="133">
        <f t="shared" si="15"/>
        <v>0</v>
      </c>
      <c r="G35" s="132">
        <v>0</v>
      </c>
      <c r="H35" s="132">
        <v>0</v>
      </c>
      <c r="I35" s="133">
        <f t="shared" si="16"/>
        <v>0</v>
      </c>
      <c r="J35" s="132">
        <v>0</v>
      </c>
      <c r="K35" s="132">
        <v>0</v>
      </c>
      <c r="L35" s="133">
        <f t="shared" si="17"/>
        <v>0</v>
      </c>
      <c r="M35" s="132">
        <v>0</v>
      </c>
      <c r="N35" s="132">
        <v>0</v>
      </c>
      <c r="O35" s="133">
        <f t="shared" si="18"/>
        <v>0</v>
      </c>
      <c r="P35" s="134">
        <f t="shared" si="19"/>
        <v>0</v>
      </c>
    </row>
    <row r="36" spans="1:16" s="146" customFormat="1" ht="15" thickBot="1">
      <c r="A36" s="138"/>
      <c r="B36" s="139" t="s">
        <v>6</v>
      </c>
      <c r="C36" s="140" t="s">
        <v>18</v>
      </c>
      <c r="D36" s="141"/>
      <c r="E36" s="142" t="s">
        <v>0</v>
      </c>
      <c r="F36" s="143">
        <f>LARGE(F30:F35,1)+LARGE(F30:F35,2)+LARGE(F30:F35,3)</f>
        <v>34.5</v>
      </c>
      <c r="G36" s="141"/>
      <c r="H36" s="142" t="s">
        <v>1</v>
      </c>
      <c r="I36" s="143">
        <f>LARGE(I30:I35,1)+LARGE(I30:I35,2)+LARGE(I30:I35,3)</f>
        <v>31.532999999999998</v>
      </c>
      <c r="J36" s="141"/>
      <c r="K36" s="142" t="s">
        <v>2</v>
      </c>
      <c r="L36" s="143">
        <f>LARGE(L30:L35,1)+LARGE(L30:L35,2)+LARGE(L30:L35,3)</f>
        <v>30.4</v>
      </c>
      <c r="M36" s="142"/>
      <c r="N36" s="142" t="s">
        <v>3</v>
      </c>
      <c r="O36" s="143">
        <f>LARGE(O30:O35,1)+LARGE(O30:O35,2)+LARGE(O30:O35,3)</f>
        <v>34.332999999999998</v>
      </c>
      <c r="P36" s="145">
        <f>SUM(F36:O36)</f>
        <v>130.76599999999999</v>
      </c>
    </row>
    <row r="37" spans="1:16" ht="15">
      <c r="D37" s="127"/>
      <c r="E37" s="128" t="s">
        <v>10</v>
      </c>
      <c r="F37" s="129"/>
      <c r="G37" s="127"/>
      <c r="H37" s="128" t="s">
        <v>11</v>
      </c>
      <c r="I37" s="129"/>
      <c r="J37" s="127"/>
      <c r="K37" s="128" t="s">
        <v>12</v>
      </c>
      <c r="L37" s="129"/>
      <c r="M37" s="127"/>
      <c r="N37" s="128" t="s">
        <v>13</v>
      </c>
      <c r="O37" s="129"/>
      <c r="P37" s="130" t="s">
        <v>14</v>
      </c>
    </row>
    <row r="38" spans="1:16" ht="15">
      <c r="A38" s="130" t="s">
        <v>8</v>
      </c>
      <c r="B38" s="130" t="s">
        <v>9</v>
      </c>
      <c r="C38" s="130" t="s">
        <v>17</v>
      </c>
      <c r="D38" s="131" t="s">
        <v>59</v>
      </c>
      <c r="E38" s="131" t="s">
        <v>60</v>
      </c>
      <c r="F38" s="130" t="s">
        <v>4</v>
      </c>
      <c r="G38" s="131" t="s">
        <v>59</v>
      </c>
      <c r="H38" s="131" t="s">
        <v>60</v>
      </c>
      <c r="I38" s="130" t="s">
        <v>4</v>
      </c>
      <c r="J38" s="131" t="s">
        <v>59</v>
      </c>
      <c r="K38" s="131" t="s">
        <v>60</v>
      </c>
      <c r="L38" s="130" t="s">
        <v>4</v>
      </c>
      <c r="M38" s="131" t="s">
        <v>59</v>
      </c>
      <c r="N38" s="131" t="s">
        <v>60</v>
      </c>
      <c r="O38" s="130" t="s">
        <v>4</v>
      </c>
      <c r="P38" s="130"/>
    </row>
    <row r="39" spans="1:16">
      <c r="A39" s="124">
        <v>21</v>
      </c>
      <c r="B39" s="125" t="s">
        <v>112</v>
      </c>
      <c r="C39" s="124" t="s">
        <v>7</v>
      </c>
      <c r="D39" s="132">
        <v>2.4</v>
      </c>
      <c r="E39" s="132">
        <v>8.4</v>
      </c>
      <c r="F39" s="133">
        <f t="shared" ref="F39:F44" si="20">D39+E39</f>
        <v>10.8</v>
      </c>
      <c r="G39" s="132">
        <v>3.7</v>
      </c>
      <c r="H39" s="132">
        <v>8</v>
      </c>
      <c r="I39" s="133">
        <f t="shared" ref="I39:I44" si="21">G39+H39</f>
        <v>11.7</v>
      </c>
      <c r="J39" s="132">
        <v>2.9</v>
      </c>
      <c r="K39" s="132">
        <v>8.0660000000000007</v>
      </c>
      <c r="L39" s="133">
        <f t="shared" ref="L39:L44" si="22">J39+K39</f>
        <v>10.966000000000001</v>
      </c>
      <c r="M39" s="132">
        <v>0</v>
      </c>
      <c r="N39" s="132">
        <v>0</v>
      </c>
      <c r="O39" s="133">
        <f t="shared" ref="O39:O44" si="23">M39+N39</f>
        <v>0</v>
      </c>
      <c r="P39" s="134">
        <f t="shared" ref="P39:P44" si="24">F39+I39+L39+O39</f>
        <v>33.466000000000001</v>
      </c>
    </row>
    <row r="40" spans="1:16">
      <c r="A40" s="124">
        <v>22</v>
      </c>
      <c r="B40" s="125" t="s">
        <v>115</v>
      </c>
      <c r="C40" s="124" t="s">
        <v>7</v>
      </c>
      <c r="D40" s="132">
        <v>0</v>
      </c>
      <c r="E40" s="132">
        <v>0</v>
      </c>
      <c r="F40" s="133">
        <f t="shared" si="20"/>
        <v>0</v>
      </c>
      <c r="G40" s="132">
        <v>2.9</v>
      </c>
      <c r="H40" s="132">
        <v>7.5</v>
      </c>
      <c r="I40" s="133">
        <f t="shared" si="21"/>
        <v>10.4</v>
      </c>
      <c r="J40" s="132">
        <v>0</v>
      </c>
      <c r="K40" s="132">
        <v>0</v>
      </c>
      <c r="L40" s="133">
        <f t="shared" si="22"/>
        <v>0</v>
      </c>
      <c r="M40" s="132">
        <v>3.1</v>
      </c>
      <c r="N40" s="132">
        <v>7.6660000000000004</v>
      </c>
      <c r="O40" s="133">
        <f t="shared" si="23"/>
        <v>10.766</v>
      </c>
      <c r="P40" s="134">
        <f t="shared" si="24"/>
        <v>21.166</v>
      </c>
    </row>
    <row r="41" spans="1:16" ht="13.5" customHeight="1">
      <c r="A41" s="124">
        <v>23</v>
      </c>
      <c r="B41" s="125" t="s">
        <v>223</v>
      </c>
      <c r="C41" s="124" t="s">
        <v>7</v>
      </c>
      <c r="D41" s="132">
        <v>4</v>
      </c>
      <c r="E41" s="132">
        <v>8.4</v>
      </c>
      <c r="F41" s="133">
        <f t="shared" si="20"/>
        <v>12.4</v>
      </c>
      <c r="G41" s="132">
        <v>2.9</v>
      </c>
      <c r="H41" s="132">
        <v>7.3</v>
      </c>
      <c r="I41" s="133">
        <f t="shared" si="21"/>
        <v>10.199999999999999</v>
      </c>
      <c r="J41" s="132">
        <v>4.0999999999999996</v>
      </c>
      <c r="K41" s="132">
        <v>7.5</v>
      </c>
      <c r="L41" s="133">
        <f t="shared" si="22"/>
        <v>11.6</v>
      </c>
      <c r="M41" s="132">
        <v>3</v>
      </c>
      <c r="N41" s="132">
        <v>7.6</v>
      </c>
      <c r="O41" s="133">
        <f t="shared" si="23"/>
        <v>10.6</v>
      </c>
      <c r="P41" s="134">
        <f t="shared" si="24"/>
        <v>44.800000000000004</v>
      </c>
    </row>
    <row r="42" spans="1:16">
      <c r="A42" s="124">
        <v>24</v>
      </c>
      <c r="B42" s="125" t="s">
        <v>224</v>
      </c>
      <c r="C42" s="124" t="s">
        <v>7</v>
      </c>
      <c r="D42" s="132">
        <v>4</v>
      </c>
      <c r="E42" s="132">
        <v>7.3</v>
      </c>
      <c r="F42" s="133">
        <f t="shared" si="20"/>
        <v>11.3</v>
      </c>
      <c r="G42" s="132">
        <v>2.9</v>
      </c>
      <c r="H42" s="132">
        <v>7.0659999999999998</v>
      </c>
      <c r="I42" s="133">
        <f t="shared" si="21"/>
        <v>9.9659999999999993</v>
      </c>
      <c r="J42" s="132">
        <v>3</v>
      </c>
      <c r="K42" s="132">
        <v>6.8659999999999997</v>
      </c>
      <c r="L42" s="133">
        <f t="shared" si="22"/>
        <v>9.8659999999999997</v>
      </c>
      <c r="M42" s="132">
        <v>3.7</v>
      </c>
      <c r="N42" s="132">
        <v>6.766</v>
      </c>
      <c r="O42" s="133">
        <f t="shared" si="23"/>
        <v>10.466000000000001</v>
      </c>
      <c r="P42" s="134">
        <f t="shared" si="24"/>
        <v>41.597999999999999</v>
      </c>
    </row>
    <row r="43" spans="1:16">
      <c r="A43" s="124">
        <v>25</v>
      </c>
      <c r="B43" s="125" t="s">
        <v>225</v>
      </c>
      <c r="C43" s="124" t="s">
        <v>7</v>
      </c>
      <c r="D43" s="132">
        <v>3</v>
      </c>
      <c r="E43" s="132">
        <v>8.4499999999999993</v>
      </c>
      <c r="F43" s="133">
        <f t="shared" si="20"/>
        <v>11.45</v>
      </c>
      <c r="G43" s="132">
        <v>0</v>
      </c>
      <c r="H43" s="132">
        <v>0</v>
      </c>
      <c r="I43" s="133">
        <f t="shared" si="21"/>
        <v>0</v>
      </c>
      <c r="J43" s="132">
        <v>3</v>
      </c>
      <c r="K43" s="132">
        <v>7.0330000000000004</v>
      </c>
      <c r="L43" s="133">
        <f t="shared" si="22"/>
        <v>10.033000000000001</v>
      </c>
      <c r="M43" s="132">
        <v>3.6</v>
      </c>
      <c r="N43" s="132">
        <v>6.9</v>
      </c>
      <c r="O43" s="133">
        <f t="shared" si="23"/>
        <v>10.5</v>
      </c>
      <c r="P43" s="134">
        <f t="shared" si="24"/>
        <v>31.983000000000001</v>
      </c>
    </row>
    <row r="44" spans="1:16" ht="15.75" thickBot="1">
      <c r="A44" s="135"/>
      <c r="B44" s="136"/>
      <c r="C44" s="124"/>
      <c r="D44" s="132">
        <v>0</v>
      </c>
      <c r="E44" s="132">
        <v>0</v>
      </c>
      <c r="F44" s="133">
        <f t="shared" si="20"/>
        <v>0</v>
      </c>
      <c r="G44" s="132">
        <v>0</v>
      </c>
      <c r="H44" s="132">
        <v>0</v>
      </c>
      <c r="I44" s="133">
        <f t="shared" si="21"/>
        <v>0</v>
      </c>
      <c r="J44" s="132">
        <v>0</v>
      </c>
      <c r="K44" s="132">
        <v>0</v>
      </c>
      <c r="L44" s="133">
        <f t="shared" si="22"/>
        <v>0</v>
      </c>
      <c r="M44" s="132">
        <v>0</v>
      </c>
      <c r="N44" s="132">
        <v>0</v>
      </c>
      <c r="O44" s="133">
        <f t="shared" si="23"/>
        <v>0</v>
      </c>
      <c r="P44" s="134">
        <f t="shared" si="24"/>
        <v>0</v>
      </c>
    </row>
    <row r="45" spans="1:16" s="146" customFormat="1" ht="15" thickBot="1">
      <c r="A45" s="138"/>
      <c r="B45" s="139" t="s">
        <v>6</v>
      </c>
      <c r="C45" s="140" t="s">
        <v>18</v>
      </c>
      <c r="D45" s="141"/>
      <c r="E45" s="142" t="s">
        <v>0</v>
      </c>
      <c r="F45" s="143">
        <f>LARGE(F39:F44,1)+LARGE(F39:F44,2)+LARGE(F39:F44,3)</f>
        <v>35.150000000000006</v>
      </c>
      <c r="G45" s="141"/>
      <c r="H45" s="142" t="s">
        <v>1</v>
      </c>
      <c r="I45" s="143">
        <f>LARGE(I39:I44,1)+LARGE(I39:I44,2)+LARGE(I39:I44,3)</f>
        <v>32.299999999999997</v>
      </c>
      <c r="J45" s="141"/>
      <c r="K45" s="142" t="s">
        <v>2</v>
      </c>
      <c r="L45" s="143">
        <f>LARGE(L39:L44,1)+LARGE(L39:L44,2)+LARGE(L39:L44,3)</f>
        <v>32.599000000000004</v>
      </c>
      <c r="M45" s="142"/>
      <c r="N45" s="142" t="s">
        <v>3</v>
      </c>
      <c r="O45" s="143">
        <f>LARGE(O39:O44,1)+LARGE(O39:O44,2)+LARGE(O39:O44,3)</f>
        <v>31.866</v>
      </c>
      <c r="P45" s="145">
        <f>SUM(F45:O45)</f>
        <v>131.91500000000002</v>
      </c>
    </row>
    <row r="46" spans="1:16" ht="15">
      <c r="D46" s="127"/>
      <c r="E46" s="128" t="s">
        <v>10</v>
      </c>
      <c r="F46" s="129"/>
      <c r="G46" s="127"/>
      <c r="H46" s="128" t="s">
        <v>11</v>
      </c>
      <c r="I46" s="129"/>
      <c r="J46" s="127"/>
      <c r="K46" s="128" t="s">
        <v>12</v>
      </c>
      <c r="L46" s="129"/>
      <c r="M46" s="127"/>
      <c r="N46" s="128" t="s">
        <v>13</v>
      </c>
      <c r="O46" s="129"/>
      <c r="P46" s="130" t="s">
        <v>14</v>
      </c>
    </row>
    <row r="47" spans="1:16" ht="15">
      <c r="A47" s="130" t="s">
        <v>8</v>
      </c>
      <c r="B47" s="130" t="s">
        <v>9</v>
      </c>
      <c r="C47" s="130" t="s">
        <v>17</v>
      </c>
      <c r="D47" s="131" t="s">
        <v>59</v>
      </c>
      <c r="E47" s="131" t="s">
        <v>60</v>
      </c>
      <c r="F47" s="130" t="s">
        <v>4</v>
      </c>
      <c r="G47" s="131" t="s">
        <v>59</v>
      </c>
      <c r="H47" s="131" t="s">
        <v>60</v>
      </c>
      <c r="I47" s="130" t="s">
        <v>4</v>
      </c>
      <c r="J47" s="131" t="s">
        <v>59</v>
      </c>
      <c r="K47" s="131" t="s">
        <v>60</v>
      </c>
      <c r="L47" s="130" t="s">
        <v>4</v>
      </c>
      <c r="M47" s="131" t="s">
        <v>59</v>
      </c>
      <c r="N47" s="131" t="s">
        <v>60</v>
      </c>
      <c r="O47" s="130" t="s">
        <v>4</v>
      </c>
      <c r="P47" s="130"/>
    </row>
    <row r="48" spans="1:16">
      <c r="A48" s="124">
        <v>26</v>
      </c>
      <c r="B48" s="125" t="s">
        <v>54</v>
      </c>
      <c r="C48" s="124" t="s">
        <v>55</v>
      </c>
      <c r="D48" s="132">
        <v>3</v>
      </c>
      <c r="E48" s="132">
        <v>8.6</v>
      </c>
      <c r="F48" s="133">
        <f t="shared" ref="F48:F53" si="25">D48+E48</f>
        <v>11.6</v>
      </c>
      <c r="G48" s="132">
        <v>3.9</v>
      </c>
      <c r="H48" s="132">
        <v>7.1660000000000004</v>
      </c>
      <c r="I48" s="133">
        <f t="shared" ref="I48:I53" si="26">G48+H48</f>
        <v>11.066000000000001</v>
      </c>
      <c r="J48" s="132">
        <v>4.3</v>
      </c>
      <c r="K48" s="132">
        <v>8.1</v>
      </c>
      <c r="L48" s="133">
        <f t="shared" ref="L48:L53" si="27">J48+K48</f>
        <v>12.399999999999999</v>
      </c>
      <c r="M48" s="132">
        <v>3.5</v>
      </c>
      <c r="N48" s="132">
        <v>8.266</v>
      </c>
      <c r="O48" s="133">
        <f t="shared" ref="O48:O53" si="28">M48+N48</f>
        <v>11.766</v>
      </c>
      <c r="P48" s="134">
        <f t="shared" ref="P48:P53" si="29">F48+I48+L48+O48</f>
        <v>46.832000000000001</v>
      </c>
    </row>
    <row r="49" spans="1:16">
      <c r="A49" s="124">
        <v>27</v>
      </c>
      <c r="B49" s="125" t="s">
        <v>120</v>
      </c>
      <c r="C49" s="124" t="s">
        <v>55</v>
      </c>
      <c r="D49" s="132">
        <v>3</v>
      </c>
      <c r="E49" s="132">
        <v>8.1999999999999993</v>
      </c>
      <c r="F49" s="133">
        <f t="shared" si="25"/>
        <v>11.2</v>
      </c>
      <c r="G49" s="132">
        <v>3.6</v>
      </c>
      <c r="H49" s="132">
        <v>8</v>
      </c>
      <c r="I49" s="133">
        <f t="shared" si="26"/>
        <v>11.6</v>
      </c>
      <c r="J49" s="132">
        <v>0</v>
      </c>
      <c r="K49" s="132">
        <v>0</v>
      </c>
      <c r="L49" s="133">
        <f t="shared" si="27"/>
        <v>0</v>
      </c>
      <c r="M49" s="132">
        <v>3.6</v>
      </c>
      <c r="N49" s="132">
        <v>8.4</v>
      </c>
      <c r="O49" s="133">
        <f t="shared" si="28"/>
        <v>12</v>
      </c>
      <c r="P49" s="134">
        <f t="shared" si="29"/>
        <v>34.799999999999997</v>
      </c>
    </row>
    <row r="50" spans="1:16">
      <c r="A50" s="124">
        <v>28</v>
      </c>
      <c r="B50" s="125" t="s">
        <v>89</v>
      </c>
      <c r="C50" s="124" t="s">
        <v>55</v>
      </c>
      <c r="D50" s="132">
        <v>3</v>
      </c>
      <c r="E50" s="132">
        <v>8.4499999999999993</v>
      </c>
      <c r="F50" s="133">
        <f t="shared" si="25"/>
        <v>11.45</v>
      </c>
      <c r="G50" s="132">
        <v>3.7</v>
      </c>
      <c r="H50" s="132">
        <v>7.633</v>
      </c>
      <c r="I50" s="133">
        <f t="shared" si="26"/>
        <v>11.333</v>
      </c>
      <c r="J50" s="132">
        <v>4.3</v>
      </c>
      <c r="K50" s="132">
        <v>8.0329999999999995</v>
      </c>
      <c r="L50" s="133">
        <f t="shared" si="27"/>
        <v>12.332999999999998</v>
      </c>
      <c r="M50" s="132">
        <v>3.6</v>
      </c>
      <c r="N50" s="132">
        <v>7.6660000000000004</v>
      </c>
      <c r="O50" s="133">
        <f t="shared" si="28"/>
        <v>11.266</v>
      </c>
      <c r="P50" s="134">
        <f t="shared" si="29"/>
        <v>46.381999999999998</v>
      </c>
    </row>
    <row r="51" spans="1:16">
      <c r="A51" s="124">
        <v>29</v>
      </c>
      <c r="B51" s="125" t="s">
        <v>88</v>
      </c>
      <c r="C51" s="124" t="s">
        <v>55</v>
      </c>
      <c r="D51" s="132">
        <v>0</v>
      </c>
      <c r="E51" s="132">
        <v>0</v>
      </c>
      <c r="F51" s="133">
        <f t="shared" si="25"/>
        <v>0</v>
      </c>
      <c r="G51" s="132">
        <v>3.5</v>
      </c>
      <c r="H51" s="132">
        <v>6.6660000000000004</v>
      </c>
      <c r="I51" s="133">
        <f t="shared" si="26"/>
        <v>10.166</v>
      </c>
      <c r="J51" s="132">
        <v>3</v>
      </c>
      <c r="K51" s="132">
        <v>7.133</v>
      </c>
      <c r="L51" s="133">
        <f t="shared" si="27"/>
        <v>10.132999999999999</v>
      </c>
      <c r="M51" s="132">
        <v>0</v>
      </c>
      <c r="N51" s="132">
        <v>0</v>
      </c>
      <c r="O51" s="133">
        <f t="shared" si="28"/>
        <v>0</v>
      </c>
      <c r="P51" s="134">
        <f t="shared" si="29"/>
        <v>20.298999999999999</v>
      </c>
    </row>
    <row r="52" spans="1:16">
      <c r="A52" s="124">
        <v>30</v>
      </c>
      <c r="B52" s="125" t="s">
        <v>117</v>
      </c>
      <c r="C52" s="124" t="s">
        <v>55</v>
      </c>
      <c r="D52" s="132">
        <v>3</v>
      </c>
      <c r="E52" s="132">
        <v>8.5500000000000007</v>
      </c>
      <c r="F52" s="133">
        <f t="shared" si="25"/>
        <v>11.55</v>
      </c>
      <c r="G52" s="132">
        <v>0</v>
      </c>
      <c r="H52" s="132">
        <v>0</v>
      </c>
      <c r="I52" s="133">
        <f t="shared" si="26"/>
        <v>0</v>
      </c>
      <c r="J52" s="132">
        <v>3.1</v>
      </c>
      <c r="K52" s="132">
        <v>7.6660000000000004</v>
      </c>
      <c r="L52" s="133">
        <f t="shared" si="27"/>
        <v>10.766</v>
      </c>
      <c r="M52" s="132">
        <v>3.6</v>
      </c>
      <c r="N52" s="132">
        <v>8.5329999999999995</v>
      </c>
      <c r="O52" s="133">
        <f t="shared" si="28"/>
        <v>12.132999999999999</v>
      </c>
      <c r="P52" s="134">
        <f t="shared" si="29"/>
        <v>34.448999999999998</v>
      </c>
    </row>
    <row r="53" spans="1:16" ht="15.75" thickBot="1">
      <c r="A53" s="135"/>
      <c r="B53" s="136"/>
      <c r="C53" s="124"/>
      <c r="D53" s="132">
        <v>0</v>
      </c>
      <c r="E53" s="132">
        <v>0</v>
      </c>
      <c r="F53" s="133">
        <f t="shared" si="25"/>
        <v>0</v>
      </c>
      <c r="G53" s="132">
        <v>0</v>
      </c>
      <c r="H53" s="132">
        <v>0</v>
      </c>
      <c r="I53" s="133">
        <f t="shared" si="26"/>
        <v>0</v>
      </c>
      <c r="J53" s="132">
        <v>0</v>
      </c>
      <c r="K53" s="132">
        <v>0</v>
      </c>
      <c r="L53" s="133">
        <f t="shared" si="27"/>
        <v>0</v>
      </c>
      <c r="M53" s="132">
        <v>0</v>
      </c>
      <c r="N53" s="132">
        <v>0</v>
      </c>
      <c r="O53" s="133">
        <f t="shared" si="28"/>
        <v>0</v>
      </c>
      <c r="P53" s="134">
        <f t="shared" si="29"/>
        <v>0</v>
      </c>
    </row>
    <row r="54" spans="1:16" s="146" customFormat="1" ht="15" thickBot="1">
      <c r="A54" s="138"/>
      <c r="B54" s="139" t="s">
        <v>6</v>
      </c>
      <c r="C54" s="140" t="s">
        <v>18</v>
      </c>
      <c r="D54" s="141"/>
      <c r="E54" s="142" t="s">
        <v>0</v>
      </c>
      <c r="F54" s="143">
        <f>LARGE(F48:F53,1)+LARGE(F48:F53,2)+LARGE(F48:F53,3)</f>
        <v>34.599999999999994</v>
      </c>
      <c r="G54" s="141"/>
      <c r="H54" s="142" t="s">
        <v>1</v>
      </c>
      <c r="I54" s="143">
        <f>LARGE(I48:I53,1)+LARGE(I48:I53,2)+LARGE(I48:I53,3)</f>
        <v>33.999000000000002</v>
      </c>
      <c r="J54" s="141"/>
      <c r="K54" s="142" t="s">
        <v>2</v>
      </c>
      <c r="L54" s="143">
        <f>LARGE(L48:L53,1)+LARGE(L48:L53,2)+LARGE(L48:L53,3)</f>
        <v>35.498999999999995</v>
      </c>
      <c r="M54" s="142"/>
      <c r="N54" s="142" t="s">
        <v>3</v>
      </c>
      <c r="O54" s="143">
        <f>LARGE(O48:O53,1)+LARGE(O48:O53,2)+LARGE(O48:O53,3)</f>
        <v>35.899000000000001</v>
      </c>
      <c r="P54" s="145">
        <f>SUM(F54:O54)</f>
        <v>139.99699999999999</v>
      </c>
    </row>
    <row r="55" spans="1:16" ht="15">
      <c r="D55" s="127"/>
      <c r="E55" s="128" t="s">
        <v>10</v>
      </c>
      <c r="F55" s="129"/>
      <c r="G55" s="127"/>
      <c r="H55" s="128" t="s">
        <v>11</v>
      </c>
      <c r="I55" s="129"/>
      <c r="J55" s="127"/>
      <c r="K55" s="128" t="s">
        <v>12</v>
      </c>
      <c r="L55" s="129"/>
      <c r="M55" s="127"/>
      <c r="N55" s="128" t="s">
        <v>13</v>
      </c>
      <c r="O55" s="129"/>
      <c r="P55" s="130" t="s">
        <v>14</v>
      </c>
    </row>
    <row r="56" spans="1:16" ht="15">
      <c r="A56" s="130" t="s">
        <v>8</v>
      </c>
      <c r="B56" s="130" t="s">
        <v>9</v>
      </c>
      <c r="C56" s="130" t="s">
        <v>17</v>
      </c>
      <c r="D56" s="131" t="s">
        <v>59</v>
      </c>
      <c r="E56" s="131" t="s">
        <v>60</v>
      </c>
      <c r="F56" s="130" t="s">
        <v>4</v>
      </c>
      <c r="G56" s="131" t="s">
        <v>59</v>
      </c>
      <c r="H56" s="131" t="s">
        <v>60</v>
      </c>
      <c r="I56" s="130" t="s">
        <v>4</v>
      </c>
      <c r="J56" s="131" t="s">
        <v>59</v>
      </c>
      <c r="K56" s="131" t="s">
        <v>60</v>
      </c>
      <c r="L56" s="130" t="s">
        <v>4</v>
      </c>
      <c r="M56" s="131" t="s">
        <v>59</v>
      </c>
      <c r="N56" s="131" t="s">
        <v>60</v>
      </c>
      <c r="O56" s="130" t="s">
        <v>4</v>
      </c>
      <c r="P56" s="130"/>
    </row>
    <row r="57" spans="1:16">
      <c r="A57" s="124"/>
      <c r="B57" s="124"/>
      <c r="C57" s="124"/>
      <c r="D57" s="132">
        <v>0</v>
      </c>
      <c r="E57" s="132">
        <v>0</v>
      </c>
      <c r="F57" s="133">
        <f t="shared" ref="F57:F62" si="30">D57+E57</f>
        <v>0</v>
      </c>
      <c r="G57" s="132">
        <v>0</v>
      </c>
      <c r="H57" s="132">
        <v>0</v>
      </c>
      <c r="I57" s="133">
        <f t="shared" ref="I57:I62" si="31">G57+H57</f>
        <v>0</v>
      </c>
      <c r="J57" s="132">
        <v>0</v>
      </c>
      <c r="K57" s="132">
        <v>0</v>
      </c>
      <c r="L57" s="133">
        <f t="shared" ref="L57:L62" si="32">J57+K57</f>
        <v>0</v>
      </c>
      <c r="M57" s="132">
        <v>0</v>
      </c>
      <c r="N57" s="132">
        <v>0</v>
      </c>
      <c r="O57" s="133">
        <f t="shared" ref="O57:O62" si="33">M57+N57</f>
        <v>0</v>
      </c>
      <c r="P57" s="134">
        <f t="shared" ref="P57:P62" si="34">F57+I57+L57+O57</f>
        <v>0</v>
      </c>
    </row>
    <row r="58" spans="1:16">
      <c r="A58" s="124"/>
      <c r="B58" s="124"/>
      <c r="C58" s="124"/>
      <c r="D58" s="132">
        <v>0</v>
      </c>
      <c r="E58" s="132">
        <v>0</v>
      </c>
      <c r="F58" s="133">
        <f t="shared" si="30"/>
        <v>0</v>
      </c>
      <c r="G58" s="132">
        <v>0</v>
      </c>
      <c r="H58" s="132">
        <v>0</v>
      </c>
      <c r="I58" s="133">
        <f t="shared" si="31"/>
        <v>0</v>
      </c>
      <c r="J58" s="132">
        <v>0</v>
      </c>
      <c r="K58" s="132">
        <v>0</v>
      </c>
      <c r="L58" s="133">
        <f t="shared" si="32"/>
        <v>0</v>
      </c>
      <c r="M58" s="132">
        <v>0</v>
      </c>
      <c r="N58" s="132">
        <v>0</v>
      </c>
      <c r="O58" s="133">
        <f t="shared" si="33"/>
        <v>0</v>
      </c>
      <c r="P58" s="134">
        <f t="shared" si="34"/>
        <v>0</v>
      </c>
    </row>
    <row r="59" spans="1:16">
      <c r="A59" s="124"/>
      <c r="B59" s="124"/>
      <c r="C59" s="124"/>
      <c r="D59" s="132">
        <v>0</v>
      </c>
      <c r="E59" s="132">
        <v>0</v>
      </c>
      <c r="F59" s="133">
        <f t="shared" si="30"/>
        <v>0</v>
      </c>
      <c r="G59" s="132">
        <v>0</v>
      </c>
      <c r="H59" s="132">
        <v>0</v>
      </c>
      <c r="I59" s="133">
        <f t="shared" si="31"/>
        <v>0</v>
      </c>
      <c r="J59" s="132">
        <v>0</v>
      </c>
      <c r="K59" s="132">
        <v>0</v>
      </c>
      <c r="L59" s="133">
        <f t="shared" si="32"/>
        <v>0</v>
      </c>
      <c r="M59" s="132">
        <v>0</v>
      </c>
      <c r="N59" s="132">
        <v>0</v>
      </c>
      <c r="O59" s="133">
        <f t="shared" si="33"/>
        <v>0</v>
      </c>
      <c r="P59" s="134">
        <f t="shared" si="34"/>
        <v>0</v>
      </c>
    </row>
    <row r="60" spans="1:16">
      <c r="A60" s="124"/>
      <c r="B60" s="124"/>
      <c r="C60" s="124"/>
      <c r="D60" s="132">
        <v>0</v>
      </c>
      <c r="E60" s="132">
        <v>0</v>
      </c>
      <c r="F60" s="133">
        <f t="shared" si="30"/>
        <v>0</v>
      </c>
      <c r="G60" s="132">
        <v>0</v>
      </c>
      <c r="H60" s="132">
        <v>0</v>
      </c>
      <c r="I60" s="133">
        <f t="shared" si="31"/>
        <v>0</v>
      </c>
      <c r="J60" s="132">
        <v>0</v>
      </c>
      <c r="K60" s="132">
        <v>0</v>
      </c>
      <c r="L60" s="133">
        <f t="shared" si="32"/>
        <v>0</v>
      </c>
      <c r="M60" s="132">
        <v>0</v>
      </c>
      <c r="N60" s="132">
        <v>0</v>
      </c>
      <c r="O60" s="133">
        <f t="shared" si="33"/>
        <v>0</v>
      </c>
      <c r="P60" s="134">
        <f t="shared" si="34"/>
        <v>0</v>
      </c>
    </row>
    <row r="61" spans="1:16">
      <c r="A61" s="124"/>
      <c r="B61" s="124"/>
      <c r="C61" s="124"/>
      <c r="D61" s="132">
        <v>0</v>
      </c>
      <c r="E61" s="132">
        <v>0</v>
      </c>
      <c r="F61" s="133">
        <f t="shared" si="30"/>
        <v>0</v>
      </c>
      <c r="G61" s="132">
        <v>0</v>
      </c>
      <c r="H61" s="132">
        <v>0</v>
      </c>
      <c r="I61" s="133">
        <f t="shared" si="31"/>
        <v>0</v>
      </c>
      <c r="J61" s="132">
        <v>0</v>
      </c>
      <c r="K61" s="132">
        <v>0</v>
      </c>
      <c r="L61" s="133">
        <f t="shared" si="32"/>
        <v>0</v>
      </c>
      <c r="M61" s="132">
        <v>0</v>
      </c>
      <c r="N61" s="132">
        <v>0</v>
      </c>
      <c r="O61" s="133">
        <f t="shared" si="33"/>
        <v>0</v>
      </c>
      <c r="P61" s="134">
        <f t="shared" si="34"/>
        <v>0</v>
      </c>
    </row>
    <row r="62" spans="1:16" ht="15.75" thickBot="1">
      <c r="A62" s="135"/>
      <c r="B62" s="136"/>
      <c r="C62" s="124"/>
      <c r="D62" s="132">
        <v>0</v>
      </c>
      <c r="E62" s="132">
        <v>0</v>
      </c>
      <c r="F62" s="133">
        <f t="shared" si="30"/>
        <v>0</v>
      </c>
      <c r="G62" s="132">
        <v>0</v>
      </c>
      <c r="H62" s="132">
        <v>0</v>
      </c>
      <c r="I62" s="133">
        <f t="shared" si="31"/>
        <v>0</v>
      </c>
      <c r="J62" s="132">
        <v>0</v>
      </c>
      <c r="K62" s="132">
        <v>0</v>
      </c>
      <c r="L62" s="133">
        <f t="shared" si="32"/>
        <v>0</v>
      </c>
      <c r="M62" s="132">
        <v>0</v>
      </c>
      <c r="N62" s="132">
        <v>0</v>
      </c>
      <c r="O62" s="133">
        <f t="shared" si="33"/>
        <v>0</v>
      </c>
      <c r="P62" s="134">
        <f t="shared" si="34"/>
        <v>0</v>
      </c>
    </row>
    <row r="63" spans="1:16" s="146" customFormat="1" ht="15" thickBot="1">
      <c r="A63" s="138"/>
      <c r="B63" s="139" t="s">
        <v>6</v>
      </c>
      <c r="C63" s="140" t="s">
        <v>18</v>
      </c>
      <c r="D63" s="141"/>
      <c r="E63" s="142" t="s">
        <v>0</v>
      </c>
      <c r="F63" s="143">
        <f>LARGE(F57:F62,1)+LARGE(F57:F62,2)+LARGE(F57:F62,3)</f>
        <v>0</v>
      </c>
      <c r="G63" s="141"/>
      <c r="H63" s="142" t="s">
        <v>1</v>
      </c>
      <c r="I63" s="143">
        <f>LARGE(I57:I62,1)+LARGE(I57:I62,2)+LARGE(I57:I62,3)</f>
        <v>0</v>
      </c>
      <c r="J63" s="141"/>
      <c r="K63" s="142" t="s">
        <v>2</v>
      </c>
      <c r="L63" s="143">
        <f>LARGE(L57:L62,1)+LARGE(L57:L62,2)+LARGE(L57:L62,3)</f>
        <v>0</v>
      </c>
      <c r="M63" s="142"/>
      <c r="N63" s="142" t="s">
        <v>3</v>
      </c>
      <c r="O63" s="143">
        <f>LARGE(O57:O62,1)+LARGE(O57:O62,2)+LARGE(O57:O62,3)</f>
        <v>0</v>
      </c>
      <c r="P63" s="145">
        <f>SUM(F63:O63)</f>
        <v>0</v>
      </c>
    </row>
    <row r="65" spans="2:21">
      <c r="D65" s="126"/>
    </row>
    <row r="66" spans="2:21" ht="15">
      <c r="B66" s="150" t="s">
        <v>21</v>
      </c>
      <c r="C66" s="150" t="s">
        <v>19</v>
      </c>
      <c r="D66" s="150" t="s">
        <v>20</v>
      </c>
      <c r="S66" s="126" t="s">
        <v>51</v>
      </c>
    </row>
    <row r="67" spans="2:21">
      <c r="B67" s="124" t="s">
        <v>92</v>
      </c>
      <c r="C67" s="151">
        <f>P9</f>
        <v>129.297</v>
      </c>
      <c r="D67" s="124">
        <f>VLOOKUP(C67,T$67:U$73,2,FALSE)</f>
        <v>5</v>
      </c>
      <c r="S67" s="126">
        <v>1</v>
      </c>
      <c r="T67" s="126">
        <f>LARGE(C$67:C$73,$S67)</f>
        <v>139.99699999999999</v>
      </c>
      <c r="U67" s="126">
        <f>IF(T67=T66,U66,U66+1)</f>
        <v>1</v>
      </c>
    </row>
    <row r="68" spans="2:21">
      <c r="B68" s="124" t="s">
        <v>96</v>
      </c>
      <c r="C68" s="151">
        <f>P18</f>
        <v>0</v>
      </c>
      <c r="D68" s="124">
        <f t="shared" ref="D68:D73" si="35">VLOOKUP(C68,T$67:U$73,2,FALSE)</f>
        <v>6</v>
      </c>
      <c r="S68" s="126">
        <v>2</v>
      </c>
      <c r="T68" s="126">
        <f t="shared" ref="T68:T73" si="36">LARGE(C$67:C$73,$S68)</f>
        <v>131.91500000000002</v>
      </c>
      <c r="U68" s="126">
        <f t="shared" ref="U68:U73" si="37">IF(T68=T67,U67,U67+1)</f>
        <v>2</v>
      </c>
    </row>
    <row r="69" spans="2:21">
      <c r="B69" s="124" t="s">
        <v>43</v>
      </c>
      <c r="C69" s="151">
        <f>P27</f>
        <v>131.41300000000001</v>
      </c>
      <c r="D69" s="124">
        <f t="shared" si="35"/>
        <v>3</v>
      </c>
      <c r="S69" s="126">
        <v>3</v>
      </c>
      <c r="T69" s="126">
        <f t="shared" si="36"/>
        <v>131.41300000000001</v>
      </c>
      <c r="U69" s="126">
        <f t="shared" si="37"/>
        <v>3</v>
      </c>
    </row>
    <row r="70" spans="2:21">
      <c r="B70" s="124" t="s">
        <v>44</v>
      </c>
      <c r="C70" s="151">
        <f>P36</f>
        <v>130.76599999999999</v>
      </c>
      <c r="D70" s="124">
        <f t="shared" si="35"/>
        <v>4</v>
      </c>
      <c r="S70" s="126">
        <v>4</v>
      </c>
      <c r="T70" s="126">
        <f t="shared" si="36"/>
        <v>130.76599999999999</v>
      </c>
      <c r="U70" s="126">
        <f t="shared" si="37"/>
        <v>4</v>
      </c>
    </row>
    <row r="71" spans="2:21">
      <c r="B71" s="124" t="s">
        <v>7</v>
      </c>
      <c r="C71" s="151">
        <f>P45</f>
        <v>131.91500000000002</v>
      </c>
      <c r="D71" s="124">
        <f t="shared" si="35"/>
        <v>2</v>
      </c>
      <c r="S71" s="126">
        <v>5</v>
      </c>
      <c r="T71" s="126">
        <f t="shared" si="36"/>
        <v>129.297</v>
      </c>
      <c r="U71" s="126">
        <f t="shared" si="37"/>
        <v>5</v>
      </c>
    </row>
    <row r="72" spans="2:21">
      <c r="B72" s="124" t="s">
        <v>55</v>
      </c>
      <c r="C72" s="151">
        <f>P54</f>
        <v>139.99699999999999</v>
      </c>
      <c r="D72" s="124">
        <f t="shared" si="35"/>
        <v>1</v>
      </c>
      <c r="S72" s="126">
        <v>6</v>
      </c>
      <c r="T72" s="126">
        <f t="shared" si="36"/>
        <v>0</v>
      </c>
      <c r="U72" s="126">
        <f t="shared" si="37"/>
        <v>6</v>
      </c>
    </row>
    <row r="73" spans="2:21">
      <c r="B73" s="124"/>
      <c r="C73" s="151">
        <f>P63</f>
        <v>0</v>
      </c>
      <c r="D73" s="124">
        <f t="shared" si="35"/>
        <v>6</v>
      </c>
      <c r="S73" s="126">
        <v>7</v>
      </c>
      <c r="T73" s="126">
        <f t="shared" si="36"/>
        <v>0</v>
      </c>
      <c r="U73" s="126">
        <f t="shared" si="37"/>
        <v>6</v>
      </c>
    </row>
  </sheetData>
  <phoneticPr fontId="1" type="noConversion"/>
  <pageMargins left="0.39370078740157483" right="0.27559055118110237" top="0.74803149606299213" bottom="0.47244094488188981" header="0.51181102362204722" footer="0.39370078740157483"/>
  <pageSetup paperSize="9" scale="52" orientation="portrait" horizontalDpi="300" verticalDpi="300" r:id="rId1"/>
  <headerFooter alignWithMargins="0">
    <oddHeader xml:space="preserve">&amp;C&amp;"Arial,Bold"&amp;12NWGA LEVEL 4 OUT OF AGE TEAM CHAMPIONSHIPS, 2011
</oddHeader>
  </headerFooter>
  <ignoredErrors>
    <ignoredError sqref="F3 F26:O29 F24 O24 F23 O21 F25 O25 F8:O11 F4 L4 L5 F6 L6 F7 L7 F17:O20 F16 L16 F15 F13 L13 F14 L14 L15 F22 O22 F12 O12 O13 O15 O16 I21 I22 I24 I23 I3 I6 L25 L23 L24 L22 I5 I7 I12 I13 I15 I16 F49 F48 L48 F53:O56 F51 L51 F52 L52 F45:O47 F40 I40 F41 I41 F42 I42 F43 I43 F62:O63 F57 O57 F58 O58 F59 O59 F60 O60 F50 L50 F35:O38 F31 I31 F32 I32 F33 I33 F34 I34 L40 L41 L42 L43 O48 O50 O51 O52 I57 I58 I59 F61 I61 O40 O41 O42 O43 F30 L30 L31 L32 L33 I48 I49 I51 L57 L58 L59 L61 O30 O31 O32 O33 I4 L3 O14 L12 I14 I25 L21 O23 O34 L34 I30 F39 I39 L39 O39 O49 L49 I52 I60 L60 O61 F44:L44 N44:O44" unlockedFormula="1"/>
  </ignoredErrors>
</worksheet>
</file>

<file path=xl/worksheets/sheet5.xml><?xml version="1.0" encoding="utf-8"?>
<worksheet xmlns="http://schemas.openxmlformats.org/spreadsheetml/2006/main" xmlns:r="http://schemas.openxmlformats.org/officeDocument/2006/relationships">
  <sheetPr>
    <pageSetUpPr fitToPage="1"/>
  </sheetPr>
  <dimension ref="A1:II95"/>
  <sheetViews>
    <sheetView tabSelected="1" workbookViewId="0">
      <pane xSplit="3" topLeftCell="H1" activePane="topRight" state="frozen"/>
      <selection pane="topRight" activeCell="J12" sqref="J12"/>
    </sheetView>
  </sheetViews>
  <sheetFormatPr defaultRowHeight="18"/>
  <cols>
    <col min="1" max="1" width="5.28515625" style="154" customWidth="1"/>
    <col min="2" max="2" width="30.140625" style="154" customWidth="1"/>
    <col min="3" max="3" width="15" style="155" customWidth="1"/>
    <col min="4" max="4" width="10.42578125" style="155" customWidth="1"/>
    <col min="5" max="5" width="10.42578125" style="156" customWidth="1"/>
    <col min="6" max="6" width="10.42578125" style="155" customWidth="1"/>
    <col min="7" max="7" width="10.42578125" style="157" customWidth="1"/>
    <col min="8" max="8" width="10.42578125" style="154" customWidth="1"/>
    <col min="9" max="9" width="10.42578125" style="155" customWidth="1"/>
    <col min="10" max="10" width="10.42578125" style="156" customWidth="1"/>
    <col min="11" max="11" width="6.5703125" style="158" bestFit="1" customWidth="1"/>
    <col min="12" max="14" width="10.42578125" style="155" customWidth="1"/>
    <col min="15" max="15" width="7.140625" style="157" customWidth="1"/>
    <col min="16" max="16" width="10.42578125" style="154" customWidth="1"/>
    <col min="17" max="18" width="10.42578125" style="155" customWidth="1"/>
    <col min="19" max="19" width="6.42578125" style="158" bestFit="1" customWidth="1"/>
    <col min="20" max="20" width="10.42578125" style="155" customWidth="1"/>
    <col min="21" max="21" width="10.42578125" style="158" customWidth="1"/>
    <col min="22" max="22" width="12" style="154" customWidth="1"/>
    <col min="23" max="23" width="7" style="154" bestFit="1" customWidth="1"/>
    <col min="24" max="24" width="11.85546875" style="154" customWidth="1"/>
    <col min="25" max="25" width="7" style="154" customWidth="1"/>
    <col min="26" max="26" width="9.140625" style="154"/>
    <col min="27" max="27" width="9.140625" style="154" hidden="1" customWidth="1"/>
    <col min="28" max="28" width="11.85546875" style="154" hidden="1" customWidth="1"/>
    <col min="29" max="29" width="11.140625" style="154" hidden="1" customWidth="1"/>
    <col min="30" max="36" width="9.140625" style="154" hidden="1" customWidth="1"/>
    <col min="37" max="43" width="10.7109375" style="154" hidden="1" customWidth="1"/>
    <col min="44" max="69" width="10.7109375" style="154" customWidth="1"/>
    <col min="70" max="243" width="9.140625" style="154"/>
    <col min="244" max="16384" width="9.140625" style="27"/>
  </cols>
  <sheetData>
    <row r="1" spans="1:243" s="28" customFormat="1" ht="25.5">
      <c r="A1" s="153" t="s">
        <v>103</v>
      </c>
      <c r="B1" s="154"/>
      <c r="C1" s="155"/>
      <c r="D1" s="155"/>
      <c r="E1" s="156"/>
      <c r="F1" s="155"/>
      <c r="G1" s="157"/>
      <c r="H1" s="154"/>
      <c r="I1" s="155"/>
      <c r="J1" s="156"/>
      <c r="K1" s="158"/>
      <c r="L1" s="155"/>
      <c r="M1" s="155"/>
      <c r="N1" s="155"/>
      <c r="O1" s="157"/>
      <c r="P1" s="154"/>
      <c r="Q1" s="155"/>
      <c r="R1" s="155"/>
      <c r="S1" s="158"/>
      <c r="T1" s="155"/>
      <c r="U1" s="158"/>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c r="IF1" s="154"/>
      <c r="IG1" s="154"/>
      <c r="IH1" s="154"/>
      <c r="II1" s="154"/>
    </row>
    <row r="2" spans="1:243" s="28" customFormat="1" ht="18.75">
      <c r="A2" s="159"/>
      <c r="B2" s="154"/>
      <c r="C2" s="155"/>
      <c r="D2" s="155"/>
      <c r="E2" s="156"/>
      <c r="F2" s="155"/>
      <c r="G2" s="157"/>
      <c r="H2" s="154"/>
      <c r="I2" s="155"/>
      <c r="J2" s="156"/>
      <c r="K2" s="158"/>
      <c r="L2" s="155"/>
      <c r="M2" s="155"/>
      <c r="N2" s="155"/>
      <c r="O2" s="157"/>
      <c r="P2" s="154"/>
      <c r="Q2" s="155"/>
      <c r="R2" s="155"/>
      <c r="S2" s="158"/>
      <c r="T2" s="155"/>
      <c r="U2" s="158"/>
      <c r="V2" s="154"/>
      <c r="W2" s="154"/>
      <c r="X2" s="63"/>
      <c r="Y2" s="63"/>
      <c r="Z2" s="63"/>
      <c r="AA2" s="63"/>
      <c r="AB2" s="63"/>
      <c r="AC2" s="63"/>
      <c r="AD2" s="63"/>
      <c r="AE2" s="63"/>
      <c r="AF2" s="63"/>
      <c r="AG2" s="63"/>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row>
    <row r="3" spans="1:243" s="161" customFormat="1" ht="20.100000000000001" customHeight="1">
      <c r="A3" s="160" t="s">
        <v>29</v>
      </c>
      <c r="C3" s="162"/>
      <c r="D3" s="30"/>
      <c r="E3" s="31" t="s">
        <v>10</v>
      </c>
      <c r="F3" s="163"/>
      <c r="G3" s="32"/>
      <c r="H3" s="30" t="s">
        <v>6</v>
      </c>
      <c r="I3" s="31" t="s">
        <v>11</v>
      </c>
      <c r="J3" s="31"/>
      <c r="K3" s="32" t="s">
        <v>6</v>
      </c>
      <c r="L3" s="164"/>
      <c r="M3" s="31" t="s">
        <v>12</v>
      </c>
      <c r="N3" s="31" t="s">
        <v>6</v>
      </c>
      <c r="O3" s="165"/>
      <c r="P3" s="33" t="s">
        <v>6</v>
      </c>
      <c r="Q3" s="31" t="s">
        <v>13</v>
      </c>
      <c r="R3" s="163"/>
      <c r="S3" s="165"/>
      <c r="T3" s="34" t="s">
        <v>14</v>
      </c>
      <c r="U3" s="34" t="s">
        <v>27</v>
      </c>
      <c r="AB3" s="161" t="s">
        <v>0</v>
      </c>
      <c r="AD3" s="161" t="s">
        <v>1</v>
      </c>
      <c r="AF3" s="161" t="s">
        <v>2</v>
      </c>
      <c r="AH3" s="161" t="s">
        <v>3</v>
      </c>
      <c r="AJ3" s="161" t="s">
        <v>28</v>
      </c>
    </row>
    <row r="4" spans="1:243" s="161" customFormat="1" ht="20.100000000000001" customHeight="1">
      <c r="A4" s="35" t="s">
        <v>8</v>
      </c>
      <c r="B4" s="35" t="s">
        <v>9</v>
      </c>
      <c r="C4" s="35" t="s">
        <v>17</v>
      </c>
      <c r="D4" s="36" t="s">
        <v>59</v>
      </c>
      <c r="E4" s="36" t="s">
        <v>60</v>
      </c>
      <c r="F4" s="35" t="s">
        <v>4</v>
      </c>
      <c r="G4" s="36" t="s">
        <v>27</v>
      </c>
      <c r="H4" s="36" t="s">
        <v>59</v>
      </c>
      <c r="I4" s="36" t="s">
        <v>60</v>
      </c>
      <c r="J4" s="36" t="s">
        <v>4</v>
      </c>
      <c r="K4" s="36" t="s">
        <v>27</v>
      </c>
      <c r="L4" s="36" t="s">
        <v>59</v>
      </c>
      <c r="M4" s="36" t="s">
        <v>60</v>
      </c>
      <c r="N4" s="35" t="s">
        <v>4</v>
      </c>
      <c r="O4" s="36" t="s">
        <v>27</v>
      </c>
      <c r="P4" s="36" t="s">
        <v>59</v>
      </c>
      <c r="Q4" s="36" t="s">
        <v>60</v>
      </c>
      <c r="R4" s="35" t="s">
        <v>4</v>
      </c>
      <c r="S4" s="36" t="s">
        <v>27</v>
      </c>
      <c r="T4" s="166"/>
      <c r="U4" s="167"/>
      <c r="W4" s="38"/>
      <c r="X4" s="38"/>
      <c r="Y4" s="38"/>
      <c r="Z4" s="38"/>
    </row>
    <row r="5" spans="1:243" s="39" customFormat="1" ht="20.100000000000001" customHeight="1">
      <c r="A5" s="121">
        <v>52</v>
      </c>
      <c r="B5" s="168" t="s">
        <v>234</v>
      </c>
      <c r="C5" s="121" t="s">
        <v>105</v>
      </c>
      <c r="D5" s="37">
        <v>2.4</v>
      </c>
      <c r="E5" s="37">
        <v>8.75</v>
      </c>
      <c r="F5" s="169">
        <f t="shared" ref="F5:F10" si="0">D5+E5</f>
        <v>11.15</v>
      </c>
      <c r="G5" s="170">
        <f>VLOOKUP(F$5,AB$5:AC$10,2,FALSE)</f>
        <v>2</v>
      </c>
      <c r="H5" s="37">
        <v>3.1</v>
      </c>
      <c r="I5" s="37">
        <v>7.8</v>
      </c>
      <c r="J5" s="169">
        <f t="shared" ref="J5:J10" si="1">H5+I5</f>
        <v>10.9</v>
      </c>
      <c r="K5" s="170">
        <f>VLOOKUP(J$5,AD$5:AE$10,2,FALSE)</f>
        <v>2</v>
      </c>
      <c r="L5" s="37">
        <v>3.9</v>
      </c>
      <c r="M5" s="37">
        <v>8.4329999999999998</v>
      </c>
      <c r="N5" s="169">
        <f t="shared" ref="N5:N10" si="2">L5+M5</f>
        <v>12.333</v>
      </c>
      <c r="O5" s="170">
        <f>VLOOKUP(N$5,AF$5:AG$10,2,FALSE)</f>
        <v>1</v>
      </c>
      <c r="P5" s="37">
        <v>3.4</v>
      </c>
      <c r="Q5" s="37">
        <v>8.6660000000000004</v>
      </c>
      <c r="R5" s="169">
        <f t="shared" ref="R5:R10" si="3">P5+Q5</f>
        <v>12.066000000000001</v>
      </c>
      <c r="S5" s="170">
        <f>VLOOKUP(R$5,AH$5:AI$10,2,FALSE)</f>
        <v>1</v>
      </c>
      <c r="T5" s="169">
        <f t="shared" ref="T5:T10" si="4">F5+J5+N5+R5</f>
        <v>46.449000000000005</v>
      </c>
      <c r="U5" s="170">
        <f>VLOOKUP(T$5,AJ$5:AK$10,2,FALSE)</f>
        <v>2</v>
      </c>
      <c r="V5" s="161"/>
      <c r="W5" s="38"/>
      <c r="X5" s="38"/>
      <c r="Y5" s="38"/>
      <c r="Z5" s="38"/>
      <c r="AA5" s="161">
        <v>1</v>
      </c>
      <c r="AB5" s="161">
        <f t="shared" ref="AB5:AB10" si="5">LARGE(F$5:F$10,$AA5)</f>
        <v>11.450000000000001</v>
      </c>
      <c r="AC5" s="161">
        <f t="shared" ref="AC5:AC10" si="6">IF(AB5=AB4,AC4,AC4+1)</f>
        <v>1</v>
      </c>
      <c r="AD5" s="161">
        <f t="shared" ref="AD5:AD10" si="7">LARGE(J$5:J$10,$AA5)</f>
        <v>12.066000000000001</v>
      </c>
      <c r="AE5" s="161">
        <f t="shared" ref="AE5:AE10" si="8">IF(AD5=AD4,AE4,AE4+1)</f>
        <v>1</v>
      </c>
      <c r="AF5" s="161">
        <f t="shared" ref="AF5:AF10" si="9">LARGE(N$5:N$10,$AA5)</f>
        <v>12.333</v>
      </c>
      <c r="AG5" s="161">
        <f t="shared" ref="AG5:AG10" si="10">IF(AF5=AF4,AG4,AG4+1)</f>
        <v>1</v>
      </c>
      <c r="AH5" s="161">
        <f t="shared" ref="AH5:AH10" si="11">LARGE(R$5:R$10,$AA5)</f>
        <v>12.066000000000001</v>
      </c>
      <c r="AI5" s="161">
        <f t="shared" ref="AI5:AI10" si="12">IF(AH5=AH4,AI4,AI4+1)</f>
        <v>1</v>
      </c>
      <c r="AJ5" s="161">
        <f t="shared" ref="AJ5:AJ10" si="13">LARGE(T$5:T$10,$AA5)</f>
        <v>46.881999999999998</v>
      </c>
      <c r="AK5" s="161">
        <f t="shared" ref="AK5:AK10" si="14">IF(AJ5=AJ4,AK4,AK4+1)</f>
        <v>1</v>
      </c>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c r="HS5" s="161"/>
      <c r="HT5" s="161"/>
      <c r="HU5" s="161"/>
      <c r="HV5" s="161"/>
      <c r="HW5" s="161"/>
      <c r="HX5" s="161"/>
      <c r="HY5" s="161"/>
      <c r="HZ5" s="161"/>
      <c r="IA5" s="161"/>
      <c r="IB5" s="161"/>
      <c r="IC5" s="161"/>
      <c r="ID5" s="161"/>
      <c r="IE5" s="161"/>
    </row>
    <row r="6" spans="1:243" s="39" customFormat="1" ht="20.100000000000001" customHeight="1">
      <c r="A6" s="121">
        <v>53</v>
      </c>
      <c r="B6" s="168" t="s">
        <v>235</v>
      </c>
      <c r="C6" s="121" t="s">
        <v>105</v>
      </c>
      <c r="D6" s="37">
        <v>2.4</v>
      </c>
      <c r="E6" s="37">
        <v>9.0500000000000007</v>
      </c>
      <c r="F6" s="169">
        <f t="shared" si="0"/>
        <v>11.450000000000001</v>
      </c>
      <c r="G6" s="170">
        <f>VLOOKUP(F$6,AB$5:AC$10,2,FALSE)</f>
        <v>1</v>
      </c>
      <c r="H6" s="37">
        <v>3.5</v>
      </c>
      <c r="I6" s="37">
        <v>8.5660000000000007</v>
      </c>
      <c r="J6" s="169">
        <f t="shared" si="1"/>
        <v>12.066000000000001</v>
      </c>
      <c r="K6" s="170">
        <f>VLOOKUP(J$6,AD$5:AE$10,2,FALSE)</f>
        <v>1</v>
      </c>
      <c r="L6" s="37">
        <v>2.9</v>
      </c>
      <c r="M6" s="37">
        <v>8.5660000000000007</v>
      </c>
      <c r="N6" s="169">
        <f t="shared" si="2"/>
        <v>11.466000000000001</v>
      </c>
      <c r="O6" s="170">
        <f>VLOOKUP(N$6,AF$5:AG$10,2,FALSE)</f>
        <v>3</v>
      </c>
      <c r="P6" s="37">
        <v>3.4</v>
      </c>
      <c r="Q6" s="37">
        <v>8.5</v>
      </c>
      <c r="R6" s="169">
        <f t="shared" si="3"/>
        <v>11.9</v>
      </c>
      <c r="S6" s="170">
        <f>VLOOKUP(R$6,AH$5:AI$10,2,FALSE)</f>
        <v>2</v>
      </c>
      <c r="T6" s="169">
        <f t="shared" si="4"/>
        <v>46.881999999999998</v>
      </c>
      <c r="U6" s="170">
        <f>VLOOKUP(T$6,AJ$5:AK$10,2,FALSE)</f>
        <v>1</v>
      </c>
      <c r="V6" s="161"/>
      <c r="W6" s="38"/>
      <c r="X6" s="38"/>
      <c r="Y6" s="38"/>
      <c r="Z6" s="38"/>
      <c r="AA6" s="161">
        <v>2</v>
      </c>
      <c r="AB6" s="161">
        <f t="shared" si="5"/>
        <v>11.15</v>
      </c>
      <c r="AC6" s="161">
        <f t="shared" si="6"/>
        <v>2</v>
      </c>
      <c r="AD6" s="161">
        <f t="shared" si="7"/>
        <v>10.9</v>
      </c>
      <c r="AE6" s="161">
        <f t="shared" si="8"/>
        <v>2</v>
      </c>
      <c r="AF6" s="161">
        <f t="shared" si="9"/>
        <v>11.866</v>
      </c>
      <c r="AG6" s="161">
        <f t="shared" si="10"/>
        <v>2</v>
      </c>
      <c r="AH6" s="161">
        <f t="shared" si="11"/>
        <v>11.9</v>
      </c>
      <c r="AI6" s="161">
        <f t="shared" si="12"/>
        <v>2</v>
      </c>
      <c r="AJ6" s="161">
        <f t="shared" si="13"/>
        <v>46.449000000000005</v>
      </c>
      <c r="AK6" s="161">
        <f t="shared" si="14"/>
        <v>2</v>
      </c>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row>
    <row r="7" spans="1:243" s="39" customFormat="1" ht="20.100000000000001" customHeight="1">
      <c r="A7" s="121">
        <v>54</v>
      </c>
      <c r="B7" s="168" t="s">
        <v>85</v>
      </c>
      <c r="C7" s="121" t="s">
        <v>25</v>
      </c>
      <c r="D7" s="37">
        <v>2.4</v>
      </c>
      <c r="E7" s="37">
        <v>8.4</v>
      </c>
      <c r="F7" s="169">
        <f t="shared" si="0"/>
        <v>10.8</v>
      </c>
      <c r="G7" s="170">
        <f>VLOOKUP(F$7,AB$5:AC$10,2,FALSE)</f>
        <v>4</v>
      </c>
      <c r="H7" s="37">
        <v>3</v>
      </c>
      <c r="I7" s="37">
        <v>7.766</v>
      </c>
      <c r="J7" s="169">
        <f t="shared" si="1"/>
        <v>10.766</v>
      </c>
      <c r="K7" s="170">
        <f>VLOOKUP(J$7,AD$5:AE$10,2,FALSE)</f>
        <v>3</v>
      </c>
      <c r="L7" s="37">
        <v>3.8</v>
      </c>
      <c r="M7" s="37">
        <v>8.0660000000000007</v>
      </c>
      <c r="N7" s="169">
        <f t="shared" si="2"/>
        <v>11.866</v>
      </c>
      <c r="O7" s="170">
        <f>VLOOKUP(N$7,AF$5:AG$10,2,FALSE)</f>
        <v>2</v>
      </c>
      <c r="P7" s="37">
        <v>2.9</v>
      </c>
      <c r="Q7" s="37">
        <v>8.1660000000000004</v>
      </c>
      <c r="R7" s="169">
        <f t="shared" si="3"/>
        <v>11.066000000000001</v>
      </c>
      <c r="S7" s="170">
        <f>VLOOKUP(R$7,AH$5:AI$10,2,FALSE)</f>
        <v>4</v>
      </c>
      <c r="T7" s="169">
        <f t="shared" si="4"/>
        <v>44.498000000000005</v>
      </c>
      <c r="U7" s="170">
        <f>VLOOKUP(T$7,AJ$5:AK$10,2,FALSE)</f>
        <v>3</v>
      </c>
      <c r="V7" s="161"/>
      <c r="W7" s="38"/>
      <c r="X7" s="38"/>
      <c r="Y7" s="38"/>
      <c r="Z7" s="38"/>
      <c r="AA7" s="161">
        <v>3</v>
      </c>
      <c r="AB7" s="161">
        <f t="shared" si="5"/>
        <v>10.85</v>
      </c>
      <c r="AC7" s="161">
        <f t="shared" si="6"/>
        <v>3</v>
      </c>
      <c r="AD7" s="161">
        <f t="shared" si="7"/>
        <v>10.766</v>
      </c>
      <c r="AE7" s="161">
        <f t="shared" si="8"/>
        <v>3</v>
      </c>
      <c r="AF7" s="161">
        <f t="shared" si="9"/>
        <v>11.466000000000001</v>
      </c>
      <c r="AG7" s="161">
        <f t="shared" si="10"/>
        <v>3</v>
      </c>
      <c r="AH7" s="161">
        <f t="shared" si="11"/>
        <v>11.2</v>
      </c>
      <c r="AI7" s="161">
        <f t="shared" si="12"/>
        <v>3</v>
      </c>
      <c r="AJ7" s="161">
        <f t="shared" si="13"/>
        <v>44.498000000000005</v>
      </c>
      <c r="AK7" s="161">
        <f t="shared" si="14"/>
        <v>3</v>
      </c>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c r="HY7" s="161"/>
      <c r="HZ7" s="161"/>
      <c r="IA7" s="161"/>
      <c r="IB7" s="161"/>
      <c r="IC7" s="161"/>
      <c r="ID7" s="161"/>
      <c r="IE7" s="161"/>
    </row>
    <row r="8" spans="1:243" s="39" customFormat="1" ht="20.100000000000001" customHeight="1">
      <c r="A8" s="121">
        <v>55</v>
      </c>
      <c r="B8" s="168" t="s">
        <v>236</v>
      </c>
      <c r="C8" s="121" t="s">
        <v>25</v>
      </c>
      <c r="D8" s="37">
        <v>2.4</v>
      </c>
      <c r="E8" s="37">
        <v>8.0500000000000007</v>
      </c>
      <c r="F8" s="169">
        <f t="shared" si="0"/>
        <v>10.450000000000001</v>
      </c>
      <c r="G8" s="170">
        <f>VLOOKUP(F$8,AB$5:AC$10,2,FALSE)</f>
        <v>6</v>
      </c>
      <c r="H8" s="37">
        <v>3</v>
      </c>
      <c r="I8" s="37">
        <v>4.7</v>
      </c>
      <c r="J8" s="169">
        <f t="shared" si="1"/>
        <v>7.7</v>
      </c>
      <c r="K8" s="170">
        <f>VLOOKUP(J$8,AD$5:AE$10,2,FALSE)</f>
        <v>6</v>
      </c>
      <c r="L8" s="37">
        <v>2.5</v>
      </c>
      <c r="M8" s="37">
        <v>6.8659999999999997</v>
      </c>
      <c r="N8" s="169">
        <f t="shared" si="2"/>
        <v>9.3659999999999997</v>
      </c>
      <c r="O8" s="170">
        <f>VLOOKUP(N$8,AF$5:AG$10,2,FALSE)</f>
        <v>4</v>
      </c>
      <c r="P8" s="37">
        <v>2.7</v>
      </c>
      <c r="Q8" s="37">
        <v>8.5</v>
      </c>
      <c r="R8" s="169">
        <f t="shared" si="3"/>
        <v>11.2</v>
      </c>
      <c r="S8" s="170">
        <f>VLOOKUP(R$8,AH$5:AI$10,2,FALSE)</f>
        <v>3</v>
      </c>
      <c r="T8" s="169">
        <f t="shared" si="4"/>
        <v>38.716000000000001</v>
      </c>
      <c r="U8" s="170">
        <f>VLOOKUP(T$8,AJ$5:AK$10,2,FALSE)</f>
        <v>6</v>
      </c>
      <c r="V8" s="161"/>
      <c r="W8" s="38"/>
      <c r="X8" s="38"/>
      <c r="Y8" s="38"/>
      <c r="Z8" s="38"/>
      <c r="AA8" s="161">
        <v>4</v>
      </c>
      <c r="AB8" s="161">
        <f t="shared" si="5"/>
        <v>10.8</v>
      </c>
      <c r="AC8" s="161">
        <f t="shared" si="6"/>
        <v>4</v>
      </c>
      <c r="AD8" s="161">
        <f t="shared" si="7"/>
        <v>10.566000000000001</v>
      </c>
      <c r="AE8" s="161">
        <f t="shared" si="8"/>
        <v>4</v>
      </c>
      <c r="AF8" s="161">
        <f t="shared" si="9"/>
        <v>9.3659999999999997</v>
      </c>
      <c r="AG8" s="161">
        <f t="shared" si="10"/>
        <v>4</v>
      </c>
      <c r="AH8" s="161">
        <f t="shared" si="11"/>
        <v>11.066000000000001</v>
      </c>
      <c r="AI8" s="161">
        <f t="shared" si="12"/>
        <v>4</v>
      </c>
      <c r="AJ8" s="161">
        <f t="shared" si="13"/>
        <v>40.314999999999998</v>
      </c>
      <c r="AK8" s="161">
        <f t="shared" si="14"/>
        <v>4</v>
      </c>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c r="HS8" s="161"/>
      <c r="HT8" s="161"/>
      <c r="HU8" s="161"/>
      <c r="HV8" s="161"/>
      <c r="HW8" s="161"/>
      <c r="HX8" s="161"/>
      <c r="HY8" s="161"/>
      <c r="HZ8" s="161"/>
      <c r="IA8" s="161"/>
      <c r="IB8" s="161"/>
      <c r="IC8" s="161"/>
      <c r="ID8" s="161"/>
      <c r="IE8" s="161"/>
    </row>
    <row r="9" spans="1:243" s="39" customFormat="1" ht="20.100000000000001" customHeight="1">
      <c r="A9" s="121">
        <v>56</v>
      </c>
      <c r="B9" s="168" t="s">
        <v>237</v>
      </c>
      <c r="C9" s="121" t="s">
        <v>25</v>
      </c>
      <c r="D9" s="37">
        <v>2.4</v>
      </c>
      <c r="E9" s="37">
        <v>8.4499999999999993</v>
      </c>
      <c r="F9" s="169">
        <f t="shared" si="0"/>
        <v>10.85</v>
      </c>
      <c r="G9" s="170">
        <f>VLOOKUP(F$9,AB$5:AC$10,2,FALSE)</f>
        <v>3</v>
      </c>
      <c r="H9" s="37">
        <v>3</v>
      </c>
      <c r="I9" s="37">
        <v>7.0659999999999998</v>
      </c>
      <c r="J9" s="169">
        <f t="shared" si="1"/>
        <v>10.065999999999999</v>
      </c>
      <c r="K9" s="170">
        <f>VLOOKUP(J$9,AD$5:AE$10,2,FALSE)</f>
        <v>5</v>
      </c>
      <c r="L9" s="37">
        <v>1.9</v>
      </c>
      <c r="M9" s="37">
        <v>6.6660000000000004</v>
      </c>
      <c r="N9" s="169">
        <f t="shared" si="2"/>
        <v>8.5660000000000007</v>
      </c>
      <c r="O9" s="170">
        <f>VLOOKUP(N$9,AF$5:AG$10,2,FALSE)</f>
        <v>6</v>
      </c>
      <c r="P9" s="37">
        <v>2.7</v>
      </c>
      <c r="Q9" s="37">
        <v>8.1329999999999991</v>
      </c>
      <c r="R9" s="169">
        <f t="shared" si="3"/>
        <v>10.832999999999998</v>
      </c>
      <c r="S9" s="170">
        <f>VLOOKUP(R$9,AH$5:AI$10,2,FALSE)</f>
        <v>5</v>
      </c>
      <c r="T9" s="169">
        <f t="shared" si="4"/>
        <v>40.314999999999998</v>
      </c>
      <c r="U9" s="170">
        <f>VLOOKUP(T$9,AJ$5:AK$10,2,FALSE)</f>
        <v>4</v>
      </c>
      <c r="V9" s="161"/>
      <c r="W9" s="38"/>
      <c r="X9" s="38"/>
      <c r="Y9" s="38"/>
      <c r="Z9" s="38"/>
      <c r="AA9" s="161">
        <v>5</v>
      </c>
      <c r="AB9" s="161">
        <f t="shared" si="5"/>
        <v>10.700000000000001</v>
      </c>
      <c r="AC9" s="161">
        <f t="shared" si="6"/>
        <v>5</v>
      </c>
      <c r="AD9" s="161">
        <f t="shared" si="7"/>
        <v>10.065999999999999</v>
      </c>
      <c r="AE9" s="161">
        <f t="shared" si="8"/>
        <v>5</v>
      </c>
      <c r="AF9" s="161">
        <f t="shared" si="9"/>
        <v>8.6000000000000014</v>
      </c>
      <c r="AG9" s="161">
        <f t="shared" si="10"/>
        <v>5</v>
      </c>
      <c r="AH9" s="161">
        <f t="shared" si="11"/>
        <v>10.832999999999998</v>
      </c>
      <c r="AI9" s="161">
        <f t="shared" si="12"/>
        <v>5</v>
      </c>
      <c r="AJ9" s="161">
        <f t="shared" si="13"/>
        <v>40.166000000000004</v>
      </c>
      <c r="AK9" s="161">
        <f t="shared" si="14"/>
        <v>5</v>
      </c>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c r="HS9" s="161"/>
      <c r="HT9" s="161"/>
      <c r="HU9" s="161"/>
      <c r="HV9" s="161"/>
      <c r="HW9" s="161"/>
      <c r="HX9" s="161"/>
      <c r="HY9" s="161"/>
      <c r="HZ9" s="161"/>
      <c r="IA9" s="161"/>
      <c r="IB9" s="161"/>
      <c r="IC9" s="161"/>
      <c r="ID9" s="161"/>
      <c r="IE9" s="161"/>
    </row>
    <row r="10" spans="1:243" s="39" customFormat="1" ht="20.100000000000001" customHeight="1">
      <c r="A10" s="121">
        <v>57</v>
      </c>
      <c r="B10" s="121" t="s">
        <v>238</v>
      </c>
      <c r="C10" s="121" t="s">
        <v>239</v>
      </c>
      <c r="D10" s="37">
        <v>2.4</v>
      </c>
      <c r="E10" s="37">
        <v>8.3000000000000007</v>
      </c>
      <c r="F10" s="169">
        <f t="shared" si="0"/>
        <v>10.700000000000001</v>
      </c>
      <c r="G10" s="170">
        <f>VLOOKUP(F$10,AB$5:AC$10,2,FALSE)</f>
        <v>5</v>
      </c>
      <c r="H10" s="37">
        <v>3.1</v>
      </c>
      <c r="I10" s="37">
        <v>7.4660000000000002</v>
      </c>
      <c r="J10" s="169">
        <f t="shared" si="1"/>
        <v>10.566000000000001</v>
      </c>
      <c r="K10" s="170">
        <f>VLOOKUP(J$10,AD$5:AE$10,2,FALSE)</f>
        <v>4</v>
      </c>
      <c r="L10" s="37">
        <v>2.2000000000000002</v>
      </c>
      <c r="M10" s="37">
        <v>6.4</v>
      </c>
      <c r="N10" s="169">
        <f t="shared" si="2"/>
        <v>8.6000000000000014</v>
      </c>
      <c r="O10" s="170">
        <f>VLOOKUP(N$10,AF$5:AG$10,2,FALSE)</f>
        <v>5</v>
      </c>
      <c r="P10" s="37">
        <v>2.9</v>
      </c>
      <c r="Q10" s="37">
        <v>7.4</v>
      </c>
      <c r="R10" s="169">
        <f t="shared" si="3"/>
        <v>10.3</v>
      </c>
      <c r="S10" s="170">
        <f>VLOOKUP(R$10,AH$5:AI$10,2,FALSE)</f>
        <v>6</v>
      </c>
      <c r="T10" s="169">
        <f t="shared" si="4"/>
        <v>40.166000000000004</v>
      </c>
      <c r="U10" s="170">
        <f>VLOOKUP(T$10,AJ$5:AK$10,2,FALSE)</f>
        <v>5</v>
      </c>
      <c r="V10" s="161"/>
      <c r="W10" s="38"/>
      <c r="X10" s="38"/>
      <c r="Y10" s="38"/>
      <c r="Z10" s="38"/>
      <c r="AA10" s="161">
        <v>6</v>
      </c>
      <c r="AB10" s="161">
        <f t="shared" si="5"/>
        <v>10.450000000000001</v>
      </c>
      <c r="AC10" s="161">
        <f t="shared" si="6"/>
        <v>6</v>
      </c>
      <c r="AD10" s="161">
        <f t="shared" si="7"/>
        <v>7.7</v>
      </c>
      <c r="AE10" s="161">
        <f t="shared" si="8"/>
        <v>6</v>
      </c>
      <c r="AF10" s="161">
        <f t="shared" si="9"/>
        <v>8.5660000000000007</v>
      </c>
      <c r="AG10" s="161">
        <f t="shared" si="10"/>
        <v>6</v>
      </c>
      <c r="AH10" s="161">
        <f t="shared" si="11"/>
        <v>10.3</v>
      </c>
      <c r="AI10" s="161">
        <f t="shared" si="12"/>
        <v>6</v>
      </c>
      <c r="AJ10" s="161">
        <f t="shared" si="13"/>
        <v>38.716000000000001</v>
      </c>
      <c r="AK10" s="161">
        <f t="shared" si="14"/>
        <v>6</v>
      </c>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61"/>
      <c r="FE10" s="161"/>
      <c r="FF10" s="161"/>
      <c r="FG10" s="161"/>
      <c r="FH10" s="161"/>
      <c r="FI10" s="161"/>
      <c r="FJ10" s="161"/>
      <c r="FK10" s="161"/>
      <c r="FL10" s="161"/>
      <c r="FM10" s="161"/>
      <c r="FN10" s="161"/>
      <c r="FO10" s="161"/>
      <c r="FP10" s="161"/>
      <c r="FQ10" s="161"/>
      <c r="FR10" s="161"/>
      <c r="FS10" s="161"/>
      <c r="FT10" s="161"/>
      <c r="FU10" s="161"/>
      <c r="FV10" s="161"/>
      <c r="FW10" s="161"/>
      <c r="FX10" s="161"/>
      <c r="FY10" s="161"/>
      <c r="FZ10" s="161"/>
      <c r="GA10" s="161"/>
      <c r="GB10" s="161"/>
      <c r="GC10" s="161"/>
      <c r="GD10" s="161"/>
      <c r="GE10" s="161"/>
      <c r="GF10" s="161"/>
      <c r="GG10" s="161"/>
      <c r="GH10" s="161"/>
      <c r="GI10" s="161"/>
      <c r="GJ10" s="161"/>
      <c r="GK10" s="161"/>
      <c r="GL10" s="161"/>
      <c r="GM10" s="161"/>
      <c r="GN10" s="161"/>
      <c r="GO10" s="161"/>
      <c r="GP10" s="161"/>
      <c r="GQ10" s="161"/>
      <c r="GR10" s="161"/>
      <c r="GS10" s="161"/>
      <c r="GT10" s="161"/>
      <c r="GU10" s="161"/>
      <c r="GV10" s="161"/>
      <c r="GW10" s="161"/>
      <c r="GX10" s="161"/>
      <c r="GY10" s="161"/>
      <c r="GZ10" s="161"/>
      <c r="HA10" s="161"/>
      <c r="HB10" s="161"/>
      <c r="HC10" s="161"/>
      <c r="HD10" s="161"/>
      <c r="HE10" s="161"/>
      <c r="HF10" s="161"/>
      <c r="HG10" s="161"/>
      <c r="HH10" s="161"/>
      <c r="HI10" s="161"/>
      <c r="HJ10" s="161"/>
      <c r="HK10" s="161"/>
      <c r="HL10" s="161"/>
      <c r="HM10" s="161"/>
      <c r="HN10" s="161"/>
      <c r="HO10" s="161"/>
      <c r="HP10" s="161"/>
      <c r="HQ10" s="161"/>
      <c r="HR10" s="161"/>
      <c r="HS10" s="161"/>
      <c r="HT10" s="161"/>
      <c r="HU10" s="161"/>
      <c r="HV10" s="161"/>
      <c r="HW10" s="161"/>
      <c r="HX10" s="161"/>
      <c r="HY10" s="161"/>
      <c r="HZ10" s="161"/>
      <c r="IA10" s="161"/>
      <c r="IB10" s="161"/>
      <c r="IC10" s="161"/>
      <c r="ID10" s="161"/>
      <c r="IE10" s="161"/>
    </row>
    <row r="11" spans="1:243" s="38" customFormat="1" ht="20.100000000000001" customHeight="1">
      <c r="A11" s="172"/>
      <c r="B11" s="53"/>
      <c r="C11" s="172"/>
      <c r="D11" s="52"/>
      <c r="E11" s="52"/>
      <c r="F11" s="173"/>
      <c r="G11" s="174"/>
      <c r="H11" s="52"/>
      <c r="I11" s="52"/>
      <c r="J11" s="173"/>
      <c r="K11" s="174"/>
      <c r="L11" s="52"/>
      <c r="M11" s="52"/>
      <c r="N11" s="173"/>
      <c r="O11" s="174"/>
      <c r="P11" s="52"/>
      <c r="Q11" s="52"/>
      <c r="R11" s="173"/>
      <c r="S11" s="174"/>
      <c r="T11" s="173"/>
      <c r="U11" s="174"/>
      <c r="V11" s="161"/>
      <c r="AA11" s="161"/>
      <c r="AB11" s="161"/>
      <c r="AC11" s="161"/>
      <c r="AD11" s="161"/>
      <c r="AE11" s="161"/>
      <c r="AF11" s="161"/>
      <c r="AG11" s="161"/>
      <c r="AH11" s="161"/>
      <c r="AI11" s="161"/>
      <c r="AJ11" s="161"/>
      <c r="AK11" s="16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61"/>
      <c r="FE11" s="161"/>
      <c r="FF11" s="161"/>
      <c r="FG11" s="161"/>
      <c r="FH11" s="161"/>
      <c r="FI11" s="161"/>
      <c r="FJ11" s="161"/>
      <c r="FK11" s="161"/>
      <c r="FL11" s="161"/>
      <c r="FM11" s="161"/>
      <c r="FN11" s="161"/>
      <c r="FO11" s="161"/>
      <c r="FP11" s="161"/>
      <c r="FQ11" s="161"/>
      <c r="FR11" s="161"/>
      <c r="FS11" s="161"/>
      <c r="FT11" s="161"/>
      <c r="FU11" s="161"/>
      <c r="FV11" s="161"/>
      <c r="FW11" s="161"/>
      <c r="FX11" s="161"/>
      <c r="FY11" s="161"/>
      <c r="FZ11" s="161"/>
      <c r="GA11" s="161"/>
      <c r="GB11" s="161"/>
      <c r="GC11" s="161"/>
      <c r="GD11" s="161"/>
      <c r="GE11" s="161"/>
      <c r="GF11" s="161"/>
      <c r="GG11" s="161"/>
      <c r="GH11" s="161"/>
      <c r="GI11" s="161"/>
      <c r="GJ11" s="161"/>
      <c r="GK11" s="161"/>
      <c r="GL11" s="161"/>
      <c r="GM11" s="161"/>
      <c r="GN11" s="161"/>
      <c r="GO11" s="161"/>
      <c r="GP11" s="161"/>
      <c r="GQ11" s="161"/>
      <c r="GR11" s="161"/>
      <c r="GS11" s="161"/>
      <c r="GT11" s="161"/>
      <c r="GU11" s="161"/>
      <c r="GV11" s="161"/>
      <c r="GW11" s="161"/>
      <c r="GX11" s="161"/>
      <c r="GY11" s="161"/>
      <c r="GZ11" s="161"/>
      <c r="HA11" s="161"/>
      <c r="HB11" s="161"/>
      <c r="HC11" s="161"/>
      <c r="HD11" s="161"/>
      <c r="HE11" s="161"/>
      <c r="HF11" s="161"/>
      <c r="HG11" s="161"/>
      <c r="HH11" s="161"/>
      <c r="HI11" s="161"/>
      <c r="HJ11" s="161"/>
      <c r="HK11" s="161"/>
      <c r="HL11" s="161"/>
      <c r="HM11" s="161"/>
      <c r="HN11" s="161"/>
      <c r="HO11" s="161"/>
      <c r="HP11" s="161"/>
      <c r="HQ11" s="161"/>
      <c r="HR11" s="161"/>
      <c r="HS11" s="161"/>
      <c r="HT11" s="161"/>
      <c r="HU11" s="161"/>
      <c r="HV11" s="161"/>
      <c r="HW11" s="161"/>
      <c r="HX11" s="161"/>
      <c r="HY11" s="161"/>
      <c r="HZ11" s="161"/>
      <c r="IA11" s="161"/>
      <c r="IB11" s="161"/>
      <c r="IC11" s="161"/>
      <c r="ID11" s="161"/>
      <c r="IE11" s="161"/>
    </row>
    <row r="12" spans="1:243" s="39" customFormat="1" ht="20.100000000000001" customHeight="1">
      <c r="A12" s="160" t="s">
        <v>30</v>
      </c>
      <c r="B12" s="161"/>
      <c r="C12" s="162"/>
      <c r="D12" s="175"/>
      <c r="E12" s="176"/>
      <c r="F12" s="175"/>
      <c r="G12" s="177"/>
      <c r="H12" s="161"/>
      <c r="I12" s="175"/>
      <c r="J12" s="176"/>
      <c r="K12" s="178"/>
      <c r="L12" s="38"/>
      <c r="M12" s="38"/>
      <c r="N12" s="38"/>
      <c r="O12" s="38"/>
      <c r="P12" s="38"/>
      <c r="Q12" s="38"/>
      <c r="R12" s="38"/>
      <c r="S12" s="178"/>
      <c r="T12" s="175"/>
      <c r="U12" s="179"/>
      <c r="V12" s="161"/>
      <c r="W12" s="38"/>
      <c r="X12" s="38"/>
      <c r="Y12" s="38"/>
      <c r="Z12" s="38"/>
      <c r="AA12" s="161"/>
      <c r="AB12" s="161" t="s">
        <v>33</v>
      </c>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61"/>
      <c r="FE12" s="161"/>
      <c r="FF12" s="161"/>
      <c r="FG12" s="161"/>
      <c r="FH12" s="161"/>
      <c r="FI12" s="161"/>
      <c r="FJ12" s="161"/>
      <c r="FK12" s="161"/>
      <c r="FL12" s="161"/>
      <c r="FM12" s="161"/>
      <c r="FN12" s="161"/>
      <c r="FO12" s="161"/>
      <c r="FP12" s="161"/>
      <c r="FQ12" s="161"/>
      <c r="FR12" s="161"/>
      <c r="FS12" s="161"/>
      <c r="FT12" s="161"/>
      <c r="FU12" s="161"/>
      <c r="FV12" s="161"/>
      <c r="FW12" s="161"/>
      <c r="FX12" s="161"/>
      <c r="FY12" s="161"/>
      <c r="FZ12" s="161"/>
      <c r="GA12" s="161"/>
      <c r="GB12" s="161"/>
      <c r="GC12" s="161"/>
      <c r="GD12" s="161"/>
      <c r="GE12" s="161"/>
      <c r="GF12" s="161"/>
      <c r="GG12" s="161"/>
      <c r="GH12" s="161"/>
      <c r="GI12" s="161"/>
      <c r="GJ12" s="161"/>
      <c r="GK12" s="161"/>
      <c r="GL12" s="161"/>
      <c r="GM12" s="161"/>
      <c r="GN12" s="161"/>
      <c r="GO12" s="161"/>
      <c r="GP12" s="161"/>
      <c r="GQ12" s="161"/>
      <c r="GR12" s="161"/>
      <c r="GS12" s="161"/>
      <c r="GT12" s="161"/>
      <c r="GU12" s="161"/>
      <c r="GV12" s="161"/>
      <c r="GW12" s="161"/>
      <c r="GX12" s="161"/>
      <c r="GY12" s="161"/>
      <c r="GZ12" s="161"/>
      <c r="HA12" s="161"/>
      <c r="HB12" s="161"/>
      <c r="HC12" s="161"/>
      <c r="HD12" s="161"/>
      <c r="HE12" s="161"/>
      <c r="HF12" s="161"/>
      <c r="HG12" s="161"/>
      <c r="HH12" s="161"/>
      <c r="HI12" s="161"/>
      <c r="HJ12" s="161"/>
      <c r="HK12" s="161"/>
      <c r="HL12" s="161"/>
      <c r="HM12" s="161"/>
      <c r="HN12" s="161"/>
      <c r="HO12" s="161"/>
      <c r="HP12" s="161"/>
      <c r="HQ12" s="161"/>
      <c r="HR12" s="161"/>
      <c r="HS12" s="161"/>
      <c r="HT12" s="161"/>
      <c r="HU12" s="161"/>
      <c r="HV12" s="161"/>
      <c r="HW12" s="161"/>
      <c r="HX12" s="161"/>
      <c r="HY12" s="161"/>
      <c r="HZ12" s="161"/>
      <c r="IA12" s="161"/>
      <c r="IB12" s="161"/>
      <c r="IC12" s="161"/>
      <c r="ID12" s="161"/>
      <c r="IE12" s="161"/>
      <c r="IF12" s="161"/>
      <c r="IG12" s="161"/>
      <c r="IH12" s="161"/>
      <c r="II12" s="161"/>
    </row>
    <row r="13" spans="1:243" s="41" customFormat="1" ht="20.100000000000001" customHeight="1">
      <c r="A13" s="35" t="s">
        <v>8</v>
      </c>
      <c r="B13" s="35" t="s">
        <v>9</v>
      </c>
      <c r="C13" s="35" t="s">
        <v>17</v>
      </c>
      <c r="D13" s="180" t="s">
        <v>35</v>
      </c>
      <c r="E13" s="181" t="s">
        <v>31</v>
      </c>
      <c r="F13" s="180" t="s">
        <v>14</v>
      </c>
      <c r="G13" s="36" t="s">
        <v>27</v>
      </c>
      <c r="H13" s="177"/>
      <c r="I13" s="179"/>
      <c r="J13" s="182"/>
      <c r="K13" s="178"/>
      <c r="L13" s="40"/>
      <c r="M13" s="40"/>
      <c r="N13" s="40"/>
      <c r="O13" s="40"/>
      <c r="P13" s="40"/>
      <c r="Q13" s="40"/>
      <c r="R13" s="40"/>
      <c r="S13" s="178"/>
      <c r="T13" s="179"/>
      <c r="U13" s="179"/>
      <c r="V13" s="177"/>
      <c r="W13" s="40"/>
      <c r="X13" s="40"/>
      <c r="Y13" s="40"/>
      <c r="Z13" s="40"/>
      <c r="AA13" s="161"/>
      <c r="AB13" s="161"/>
      <c r="AC13" s="161"/>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177"/>
      <c r="CB13" s="177"/>
      <c r="CC13" s="177"/>
      <c r="CD13" s="177"/>
      <c r="CE13" s="177"/>
      <c r="CF13" s="177"/>
      <c r="CG13" s="177"/>
      <c r="CH13" s="177"/>
      <c r="CI13" s="177"/>
      <c r="CJ13" s="177"/>
      <c r="CK13" s="177"/>
      <c r="CL13" s="177"/>
      <c r="CM13" s="177"/>
      <c r="CN13" s="177"/>
      <c r="CO13" s="177"/>
      <c r="CP13" s="177"/>
      <c r="CQ13" s="177"/>
      <c r="CR13" s="177"/>
      <c r="CS13" s="177"/>
      <c r="CT13" s="177"/>
      <c r="CU13" s="177"/>
      <c r="CV13" s="177"/>
      <c r="CW13" s="177"/>
      <c r="CX13" s="177"/>
      <c r="CY13" s="177"/>
      <c r="CZ13" s="177"/>
      <c r="DA13" s="177"/>
      <c r="DB13" s="177"/>
      <c r="DC13" s="177"/>
      <c r="DD13" s="177"/>
      <c r="DE13" s="177"/>
      <c r="DF13" s="177"/>
      <c r="DG13" s="177"/>
      <c r="DH13" s="177"/>
      <c r="DI13" s="177"/>
      <c r="DJ13" s="177"/>
      <c r="DK13" s="177"/>
      <c r="DL13" s="177"/>
      <c r="DM13" s="177"/>
      <c r="DN13" s="177"/>
      <c r="DO13" s="177"/>
      <c r="DP13" s="177"/>
      <c r="DQ13" s="177"/>
      <c r="DR13" s="177"/>
      <c r="DS13" s="177"/>
      <c r="DT13" s="177"/>
      <c r="DU13" s="177"/>
      <c r="DV13" s="177"/>
      <c r="DW13" s="177"/>
      <c r="DX13" s="177"/>
      <c r="DY13" s="177"/>
      <c r="DZ13" s="177"/>
      <c r="EA13" s="177"/>
      <c r="EB13" s="177"/>
      <c r="EC13" s="177"/>
      <c r="ED13" s="177"/>
      <c r="EE13" s="177"/>
      <c r="EF13" s="177"/>
      <c r="EG13" s="177"/>
      <c r="EH13" s="177"/>
      <c r="EI13" s="177"/>
      <c r="EJ13" s="177"/>
      <c r="EK13" s="177"/>
      <c r="EL13" s="177"/>
      <c r="EM13" s="177"/>
      <c r="EN13" s="177"/>
      <c r="EO13" s="177"/>
      <c r="EP13" s="177"/>
      <c r="EQ13" s="177"/>
      <c r="ER13" s="177"/>
      <c r="ES13" s="177"/>
      <c r="ET13" s="177"/>
      <c r="EU13" s="177"/>
      <c r="EV13" s="177"/>
      <c r="EW13" s="177"/>
      <c r="EX13" s="177"/>
      <c r="EY13" s="177"/>
      <c r="EZ13" s="177"/>
      <c r="FA13" s="177"/>
      <c r="FB13" s="177"/>
      <c r="FC13" s="177"/>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c r="HO13" s="177"/>
      <c r="HP13" s="177"/>
      <c r="HQ13" s="177"/>
      <c r="HR13" s="177"/>
      <c r="HS13" s="177"/>
      <c r="HT13" s="177"/>
      <c r="HU13" s="177"/>
      <c r="HV13" s="177"/>
      <c r="HW13" s="177"/>
      <c r="HX13" s="177"/>
      <c r="HY13" s="177"/>
      <c r="HZ13" s="177"/>
      <c r="IA13" s="177"/>
      <c r="IB13" s="177"/>
      <c r="IC13" s="177"/>
      <c r="ID13" s="177"/>
      <c r="IE13" s="177"/>
      <c r="IF13" s="177"/>
      <c r="IG13" s="177"/>
      <c r="IH13" s="177"/>
      <c r="II13" s="177"/>
    </row>
    <row r="14" spans="1:243" s="39" customFormat="1" ht="20.100000000000001" customHeight="1">
      <c r="A14" s="121">
        <v>52</v>
      </c>
      <c r="B14" s="168" t="s">
        <v>234</v>
      </c>
      <c r="C14" s="121" t="s">
        <v>105</v>
      </c>
      <c r="D14" s="183">
        <f t="shared" ref="D14:D19" si="15">T5</f>
        <v>46.449000000000005</v>
      </c>
      <c r="E14" s="183">
        <v>60.134</v>
      </c>
      <c r="F14" s="183">
        <f t="shared" ref="F14:F19" si="16">D14+E14</f>
        <v>106.583</v>
      </c>
      <c r="G14" s="170">
        <f>VLOOKUP(F$14,AB$14:AC$19,2,FALSE)</f>
        <v>2</v>
      </c>
      <c r="H14" s="161"/>
      <c r="I14" s="175"/>
      <c r="J14" s="176"/>
      <c r="K14" s="178"/>
      <c r="L14" s="38"/>
      <c r="M14" s="38"/>
      <c r="N14" s="38"/>
      <c r="O14" s="38"/>
      <c r="P14" s="38"/>
      <c r="Q14" s="38"/>
      <c r="R14" s="38"/>
      <c r="S14" s="178"/>
      <c r="T14" s="175"/>
      <c r="U14" s="179"/>
      <c r="V14" s="161"/>
      <c r="W14" s="38"/>
      <c r="X14" s="38"/>
      <c r="Y14" s="38"/>
      <c r="Z14" s="38"/>
      <c r="AA14" s="161">
        <v>1</v>
      </c>
      <c r="AB14" s="161">
        <f t="shared" ref="AB14:AB19" si="17">LARGE(F$14:F$19,$AA14)</f>
        <v>107.316</v>
      </c>
      <c r="AC14" s="161">
        <f t="shared" ref="AC14:AC19" si="18">IF(AB14=AB13,AC13,AC13+1)</f>
        <v>1</v>
      </c>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c r="DS14" s="161"/>
      <c r="DT14" s="161"/>
      <c r="DU14" s="161"/>
      <c r="DV14" s="161"/>
      <c r="DW14" s="161"/>
      <c r="DX14" s="161"/>
      <c r="DY14" s="161"/>
      <c r="DZ14" s="161"/>
      <c r="EA14" s="161"/>
      <c r="EB14" s="161"/>
      <c r="EC14" s="161"/>
      <c r="ED14" s="161"/>
      <c r="EE14" s="161"/>
      <c r="EF14" s="161"/>
      <c r="EG14" s="161"/>
      <c r="EH14" s="161"/>
      <c r="EI14" s="161"/>
      <c r="EJ14" s="161"/>
      <c r="EK14" s="161"/>
      <c r="EL14" s="161"/>
      <c r="EM14" s="161"/>
      <c r="EN14" s="161"/>
      <c r="EO14" s="161"/>
      <c r="EP14" s="161"/>
      <c r="EQ14" s="161"/>
      <c r="ER14" s="161"/>
      <c r="ES14" s="161"/>
      <c r="ET14" s="161"/>
      <c r="EU14" s="161"/>
      <c r="EV14" s="161"/>
      <c r="EW14" s="161"/>
      <c r="EX14" s="161"/>
      <c r="EY14" s="161"/>
      <c r="EZ14" s="161"/>
      <c r="FA14" s="161"/>
      <c r="FB14" s="161"/>
      <c r="FC14" s="161"/>
      <c r="FD14" s="161"/>
      <c r="FE14" s="161"/>
      <c r="FF14" s="161"/>
      <c r="FG14" s="161"/>
      <c r="FH14" s="161"/>
      <c r="FI14" s="161"/>
      <c r="FJ14" s="161"/>
      <c r="FK14" s="161"/>
      <c r="FL14" s="161"/>
      <c r="FM14" s="161"/>
      <c r="FN14" s="161"/>
      <c r="FO14" s="161"/>
      <c r="FP14" s="161"/>
      <c r="FQ14" s="161"/>
      <c r="FR14" s="161"/>
      <c r="FS14" s="161"/>
      <c r="FT14" s="161"/>
      <c r="FU14" s="161"/>
      <c r="FV14" s="161"/>
      <c r="FW14" s="161"/>
      <c r="FX14" s="161"/>
      <c r="FY14" s="161"/>
      <c r="FZ14" s="161"/>
      <c r="GA14" s="161"/>
      <c r="GB14" s="161"/>
      <c r="GC14" s="161"/>
      <c r="GD14" s="161"/>
      <c r="GE14" s="161"/>
      <c r="GF14" s="161"/>
      <c r="GG14" s="161"/>
      <c r="GH14" s="161"/>
      <c r="GI14" s="161"/>
      <c r="GJ14" s="161"/>
      <c r="GK14" s="161"/>
      <c r="GL14" s="161"/>
      <c r="GM14" s="161"/>
      <c r="GN14" s="161"/>
      <c r="GO14" s="161"/>
      <c r="GP14" s="161"/>
      <c r="GQ14" s="161"/>
      <c r="GR14" s="161"/>
      <c r="GS14" s="161"/>
      <c r="GT14" s="161"/>
      <c r="GU14" s="161"/>
      <c r="GV14" s="161"/>
      <c r="GW14" s="161"/>
      <c r="GX14" s="161"/>
      <c r="GY14" s="161"/>
      <c r="GZ14" s="161"/>
      <c r="HA14" s="161"/>
      <c r="HB14" s="161"/>
      <c r="HC14" s="161"/>
      <c r="HD14" s="161"/>
      <c r="HE14" s="161"/>
      <c r="HF14" s="161"/>
      <c r="HG14" s="161"/>
      <c r="HH14" s="161"/>
      <c r="HI14" s="161"/>
      <c r="HJ14" s="161"/>
      <c r="HK14" s="161"/>
      <c r="HL14" s="161"/>
      <c r="HM14" s="161"/>
      <c r="HN14" s="161"/>
      <c r="HO14" s="161"/>
      <c r="HP14" s="161"/>
      <c r="HQ14" s="161"/>
      <c r="HR14" s="161"/>
      <c r="HS14" s="161"/>
      <c r="HT14" s="161"/>
      <c r="HU14" s="161"/>
      <c r="HV14" s="161"/>
      <c r="HW14" s="161"/>
      <c r="HX14" s="161"/>
      <c r="HY14" s="161"/>
      <c r="HZ14" s="161"/>
      <c r="IA14" s="161"/>
      <c r="IB14" s="161"/>
      <c r="IC14" s="161"/>
      <c r="ID14" s="161"/>
      <c r="IE14" s="161"/>
      <c r="IF14" s="161"/>
      <c r="IG14" s="161"/>
      <c r="IH14" s="161"/>
      <c r="II14" s="161"/>
    </row>
    <row r="15" spans="1:243" s="39" customFormat="1" ht="20.100000000000001" customHeight="1">
      <c r="A15" s="121">
        <v>53</v>
      </c>
      <c r="B15" s="168" t="s">
        <v>235</v>
      </c>
      <c r="C15" s="121" t="s">
        <v>105</v>
      </c>
      <c r="D15" s="183">
        <f t="shared" si="15"/>
        <v>46.881999999999998</v>
      </c>
      <c r="E15" s="183">
        <v>60.433999999999997</v>
      </c>
      <c r="F15" s="183">
        <f t="shared" si="16"/>
        <v>107.316</v>
      </c>
      <c r="G15" s="170">
        <f>VLOOKUP(F$15,AB$14:AC$19,2,FALSE)</f>
        <v>1</v>
      </c>
      <c r="H15" s="161"/>
      <c r="I15" s="175"/>
      <c r="J15" s="176"/>
      <c r="K15" s="178"/>
      <c r="L15" s="38"/>
      <c r="M15" s="38"/>
      <c r="N15" s="38"/>
      <c r="O15" s="38"/>
      <c r="P15" s="38"/>
      <c r="Q15" s="38"/>
      <c r="R15" s="38"/>
      <c r="S15" s="178"/>
      <c r="T15" s="175"/>
      <c r="U15" s="179"/>
      <c r="V15" s="161"/>
      <c r="W15" s="38"/>
      <c r="X15" s="38"/>
      <c r="Y15" s="38"/>
      <c r="Z15" s="38"/>
      <c r="AA15" s="161">
        <v>2</v>
      </c>
      <c r="AB15" s="161">
        <f t="shared" si="17"/>
        <v>106.583</v>
      </c>
      <c r="AC15" s="161">
        <f t="shared" si="18"/>
        <v>2</v>
      </c>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c r="FC15" s="161"/>
      <c r="FD15" s="161"/>
      <c r="FE15" s="161"/>
      <c r="FF15" s="161"/>
      <c r="FG15" s="161"/>
      <c r="FH15" s="161"/>
      <c r="FI15" s="161"/>
      <c r="FJ15" s="161"/>
      <c r="FK15" s="161"/>
      <c r="FL15" s="161"/>
      <c r="FM15" s="161"/>
      <c r="FN15" s="161"/>
      <c r="FO15" s="161"/>
      <c r="FP15" s="161"/>
      <c r="FQ15" s="161"/>
      <c r="FR15" s="161"/>
      <c r="FS15" s="161"/>
      <c r="FT15" s="161"/>
      <c r="FU15" s="161"/>
      <c r="FV15" s="161"/>
      <c r="FW15" s="161"/>
      <c r="FX15" s="161"/>
      <c r="FY15" s="161"/>
      <c r="FZ15" s="161"/>
      <c r="GA15" s="161"/>
      <c r="GB15" s="161"/>
      <c r="GC15" s="161"/>
      <c r="GD15" s="161"/>
      <c r="GE15" s="161"/>
      <c r="GF15" s="161"/>
      <c r="GG15" s="161"/>
      <c r="GH15" s="161"/>
      <c r="GI15" s="161"/>
      <c r="GJ15" s="161"/>
      <c r="GK15" s="161"/>
      <c r="GL15" s="161"/>
      <c r="GM15" s="161"/>
      <c r="GN15" s="161"/>
      <c r="GO15" s="161"/>
      <c r="GP15" s="161"/>
      <c r="GQ15" s="161"/>
      <c r="GR15" s="161"/>
      <c r="GS15" s="161"/>
      <c r="GT15" s="161"/>
      <c r="GU15" s="161"/>
      <c r="GV15" s="161"/>
      <c r="GW15" s="161"/>
      <c r="GX15" s="161"/>
      <c r="GY15" s="161"/>
      <c r="GZ15" s="161"/>
      <c r="HA15" s="161"/>
      <c r="HB15" s="161"/>
      <c r="HC15" s="161"/>
      <c r="HD15" s="161"/>
      <c r="HE15" s="161"/>
      <c r="HF15" s="161"/>
      <c r="HG15" s="161"/>
      <c r="HH15" s="161"/>
      <c r="HI15" s="161"/>
      <c r="HJ15" s="161"/>
      <c r="HK15" s="161"/>
      <c r="HL15" s="161"/>
      <c r="HM15" s="161"/>
      <c r="HN15" s="161"/>
      <c r="HO15" s="161"/>
      <c r="HP15" s="161"/>
      <c r="HQ15" s="161"/>
      <c r="HR15" s="161"/>
      <c r="HS15" s="161"/>
      <c r="HT15" s="161"/>
      <c r="HU15" s="161"/>
      <c r="HV15" s="161"/>
      <c r="HW15" s="161"/>
      <c r="HX15" s="161"/>
      <c r="HY15" s="161"/>
      <c r="HZ15" s="161"/>
      <c r="IA15" s="161"/>
      <c r="IB15" s="161"/>
      <c r="IC15" s="161"/>
      <c r="ID15" s="161"/>
      <c r="IE15" s="161"/>
      <c r="IF15" s="161"/>
      <c r="IG15" s="161"/>
      <c r="IH15" s="161"/>
      <c r="II15" s="161"/>
    </row>
    <row r="16" spans="1:243" s="39" customFormat="1" ht="20.100000000000001" customHeight="1">
      <c r="A16" s="121">
        <v>54</v>
      </c>
      <c r="B16" s="168" t="s">
        <v>85</v>
      </c>
      <c r="C16" s="121" t="s">
        <v>25</v>
      </c>
      <c r="D16" s="183">
        <f t="shared" si="15"/>
        <v>44.498000000000005</v>
      </c>
      <c r="E16" s="183">
        <v>58.518000000000001</v>
      </c>
      <c r="F16" s="183">
        <f t="shared" si="16"/>
        <v>103.01600000000001</v>
      </c>
      <c r="G16" s="170">
        <f>VLOOKUP(F$16,AB$14:AC$19,2,FALSE)</f>
        <v>3</v>
      </c>
      <c r="H16" s="161"/>
      <c r="I16" s="175"/>
      <c r="J16" s="176"/>
      <c r="K16" s="178"/>
      <c r="L16" s="38"/>
      <c r="M16" s="38"/>
      <c r="N16" s="38"/>
      <c r="O16" s="38"/>
      <c r="P16" s="38"/>
      <c r="Q16" s="38"/>
      <c r="R16" s="38"/>
      <c r="S16" s="178"/>
      <c r="T16" s="175"/>
      <c r="U16" s="179"/>
      <c r="V16" s="161"/>
      <c r="W16" s="38"/>
      <c r="X16" s="38"/>
      <c r="Y16" s="38"/>
      <c r="Z16" s="38"/>
      <c r="AA16" s="161">
        <v>3</v>
      </c>
      <c r="AB16" s="161">
        <f t="shared" si="17"/>
        <v>103.01600000000001</v>
      </c>
      <c r="AC16" s="161">
        <f t="shared" si="18"/>
        <v>3</v>
      </c>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61"/>
      <c r="FE16" s="161"/>
      <c r="FF16" s="161"/>
      <c r="FG16" s="161"/>
      <c r="FH16" s="161"/>
      <c r="FI16" s="161"/>
      <c r="FJ16" s="161"/>
      <c r="FK16" s="161"/>
      <c r="FL16" s="161"/>
      <c r="FM16" s="161"/>
      <c r="FN16" s="161"/>
      <c r="FO16" s="161"/>
      <c r="FP16" s="161"/>
      <c r="FQ16" s="161"/>
      <c r="FR16" s="161"/>
      <c r="FS16" s="161"/>
      <c r="FT16" s="161"/>
      <c r="FU16" s="161"/>
      <c r="FV16" s="161"/>
      <c r="FW16" s="161"/>
      <c r="FX16" s="161"/>
      <c r="FY16" s="161"/>
      <c r="FZ16" s="161"/>
      <c r="GA16" s="161"/>
      <c r="GB16" s="161"/>
      <c r="GC16" s="161"/>
      <c r="GD16" s="161"/>
      <c r="GE16" s="161"/>
      <c r="GF16" s="161"/>
      <c r="GG16" s="161"/>
      <c r="GH16" s="161"/>
      <c r="GI16" s="161"/>
      <c r="GJ16" s="161"/>
      <c r="GK16" s="161"/>
      <c r="GL16" s="161"/>
      <c r="GM16" s="161"/>
      <c r="GN16" s="161"/>
      <c r="GO16" s="161"/>
      <c r="GP16" s="161"/>
      <c r="GQ16" s="161"/>
      <c r="GR16" s="161"/>
      <c r="GS16" s="161"/>
      <c r="GT16" s="161"/>
      <c r="GU16" s="161"/>
      <c r="GV16" s="161"/>
      <c r="GW16" s="161"/>
      <c r="GX16" s="161"/>
      <c r="GY16" s="161"/>
      <c r="GZ16" s="161"/>
      <c r="HA16" s="161"/>
      <c r="HB16" s="161"/>
      <c r="HC16" s="161"/>
      <c r="HD16" s="161"/>
      <c r="HE16" s="161"/>
      <c r="HF16" s="161"/>
      <c r="HG16" s="161"/>
      <c r="HH16" s="161"/>
      <c r="HI16" s="161"/>
      <c r="HJ16" s="161"/>
      <c r="HK16" s="161"/>
      <c r="HL16" s="161"/>
      <c r="HM16" s="161"/>
      <c r="HN16" s="161"/>
      <c r="HO16" s="161"/>
      <c r="HP16" s="161"/>
      <c r="HQ16" s="161"/>
      <c r="HR16" s="161"/>
      <c r="HS16" s="161"/>
      <c r="HT16" s="161"/>
      <c r="HU16" s="161"/>
      <c r="HV16" s="161"/>
      <c r="HW16" s="161"/>
      <c r="HX16" s="161"/>
      <c r="HY16" s="161"/>
      <c r="HZ16" s="161"/>
      <c r="IA16" s="161"/>
      <c r="IB16" s="161"/>
      <c r="IC16" s="161"/>
      <c r="ID16" s="161"/>
      <c r="IE16" s="161"/>
      <c r="IF16" s="161"/>
      <c r="IG16" s="161"/>
      <c r="IH16" s="161"/>
      <c r="II16" s="161"/>
    </row>
    <row r="17" spans="1:243" s="39" customFormat="1" ht="20.100000000000001" customHeight="1">
      <c r="A17" s="121">
        <v>55</v>
      </c>
      <c r="B17" s="168" t="s">
        <v>236</v>
      </c>
      <c r="C17" s="121" t="s">
        <v>25</v>
      </c>
      <c r="D17" s="183">
        <f t="shared" si="15"/>
        <v>38.716000000000001</v>
      </c>
      <c r="E17" s="183">
        <v>53.134</v>
      </c>
      <c r="F17" s="183">
        <f t="shared" si="16"/>
        <v>91.85</v>
      </c>
      <c r="G17" s="170">
        <f>VLOOKUP(F$17,AB$14:AC$19,2,FALSE)</f>
        <v>5</v>
      </c>
      <c r="H17" s="161"/>
      <c r="I17" s="175"/>
      <c r="J17" s="176"/>
      <c r="K17" s="178"/>
      <c r="L17" s="38"/>
      <c r="M17" s="38"/>
      <c r="N17" s="38"/>
      <c r="O17" s="38"/>
      <c r="P17" s="38"/>
      <c r="Q17" s="38"/>
      <c r="R17" s="38"/>
      <c r="S17" s="178"/>
      <c r="T17" s="175"/>
      <c r="U17" s="179"/>
      <c r="V17" s="161"/>
      <c r="W17" s="38"/>
      <c r="X17" s="38"/>
      <c r="Y17" s="38"/>
      <c r="Z17" s="38"/>
      <c r="AA17" s="161">
        <v>4</v>
      </c>
      <c r="AB17" s="161">
        <f t="shared" si="17"/>
        <v>97.534000000000006</v>
      </c>
      <c r="AC17" s="161">
        <f t="shared" si="18"/>
        <v>4</v>
      </c>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1"/>
      <c r="EU17" s="161"/>
      <c r="EV17" s="161"/>
      <c r="EW17" s="161"/>
      <c r="EX17" s="161"/>
      <c r="EY17" s="161"/>
      <c r="EZ17" s="161"/>
      <c r="FA17" s="161"/>
      <c r="FB17" s="161"/>
      <c r="FC17" s="161"/>
      <c r="FD17" s="161"/>
      <c r="FE17" s="161"/>
      <c r="FF17" s="161"/>
      <c r="FG17" s="161"/>
      <c r="FH17" s="161"/>
      <c r="FI17" s="161"/>
      <c r="FJ17" s="161"/>
      <c r="FK17" s="161"/>
      <c r="FL17" s="161"/>
      <c r="FM17" s="161"/>
      <c r="FN17" s="161"/>
      <c r="FO17" s="161"/>
      <c r="FP17" s="161"/>
      <c r="FQ17" s="161"/>
      <c r="FR17" s="161"/>
      <c r="FS17" s="161"/>
      <c r="FT17" s="161"/>
      <c r="FU17" s="161"/>
      <c r="FV17" s="161"/>
      <c r="FW17" s="161"/>
      <c r="FX17" s="161"/>
      <c r="FY17" s="161"/>
      <c r="FZ17" s="161"/>
      <c r="GA17" s="161"/>
      <c r="GB17" s="161"/>
      <c r="GC17" s="161"/>
      <c r="GD17" s="161"/>
      <c r="GE17" s="161"/>
      <c r="GF17" s="161"/>
      <c r="GG17" s="161"/>
      <c r="GH17" s="161"/>
      <c r="GI17" s="161"/>
      <c r="GJ17" s="161"/>
      <c r="GK17" s="161"/>
      <c r="GL17" s="161"/>
      <c r="GM17" s="161"/>
      <c r="GN17" s="161"/>
      <c r="GO17" s="161"/>
      <c r="GP17" s="161"/>
      <c r="GQ17" s="161"/>
      <c r="GR17" s="161"/>
      <c r="GS17" s="161"/>
      <c r="GT17" s="161"/>
      <c r="GU17" s="161"/>
      <c r="GV17" s="161"/>
      <c r="GW17" s="161"/>
      <c r="GX17" s="161"/>
      <c r="GY17" s="161"/>
      <c r="GZ17" s="161"/>
      <c r="HA17" s="161"/>
      <c r="HB17" s="161"/>
      <c r="HC17" s="161"/>
      <c r="HD17" s="161"/>
      <c r="HE17" s="161"/>
      <c r="HF17" s="161"/>
      <c r="HG17" s="161"/>
      <c r="HH17" s="161"/>
      <c r="HI17" s="161"/>
      <c r="HJ17" s="161"/>
      <c r="HK17" s="161"/>
      <c r="HL17" s="161"/>
      <c r="HM17" s="161"/>
      <c r="HN17" s="161"/>
      <c r="HO17" s="161"/>
      <c r="HP17" s="161"/>
      <c r="HQ17" s="161"/>
      <c r="HR17" s="161"/>
      <c r="HS17" s="161"/>
      <c r="HT17" s="161"/>
      <c r="HU17" s="161"/>
      <c r="HV17" s="161"/>
      <c r="HW17" s="161"/>
      <c r="HX17" s="161"/>
      <c r="HY17" s="161"/>
      <c r="HZ17" s="161"/>
      <c r="IA17" s="161"/>
      <c r="IB17" s="161"/>
      <c r="IC17" s="161"/>
      <c r="ID17" s="161"/>
      <c r="IE17" s="161"/>
      <c r="IF17" s="161"/>
      <c r="IG17" s="161"/>
      <c r="IH17" s="161"/>
      <c r="II17" s="161"/>
    </row>
    <row r="18" spans="1:243" s="39" customFormat="1" ht="20.100000000000001" customHeight="1">
      <c r="A18" s="121">
        <v>56</v>
      </c>
      <c r="B18" s="168" t="s">
        <v>237</v>
      </c>
      <c r="C18" s="121" t="s">
        <v>25</v>
      </c>
      <c r="D18" s="183">
        <f t="shared" si="15"/>
        <v>40.314999999999998</v>
      </c>
      <c r="E18" s="183">
        <v>0</v>
      </c>
      <c r="F18" s="183">
        <f t="shared" si="16"/>
        <v>40.314999999999998</v>
      </c>
      <c r="G18" s="170">
        <f>VLOOKUP(F$18,AB$14:AC$19,2,FALSE)</f>
        <v>6</v>
      </c>
      <c r="H18" s="161"/>
      <c r="I18" s="175"/>
      <c r="J18" s="176"/>
      <c r="K18" s="178"/>
      <c r="L18" s="38"/>
      <c r="M18" s="38"/>
      <c r="N18" s="38"/>
      <c r="O18" s="38"/>
      <c r="P18" s="38"/>
      <c r="Q18" s="38"/>
      <c r="R18" s="38"/>
      <c r="S18" s="178"/>
      <c r="T18" s="175"/>
      <c r="U18" s="179"/>
      <c r="V18" s="161"/>
      <c r="W18" s="38"/>
      <c r="X18" s="38"/>
      <c r="Y18" s="38"/>
      <c r="Z18" s="38"/>
      <c r="AA18" s="161">
        <v>5</v>
      </c>
      <c r="AB18" s="161">
        <f t="shared" si="17"/>
        <v>91.85</v>
      </c>
      <c r="AC18" s="161">
        <f t="shared" si="18"/>
        <v>5</v>
      </c>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61"/>
      <c r="FE18" s="161"/>
      <c r="FF18" s="161"/>
      <c r="FG18" s="161"/>
      <c r="FH18" s="161"/>
      <c r="FI18" s="161"/>
      <c r="FJ18" s="161"/>
      <c r="FK18" s="161"/>
      <c r="FL18" s="161"/>
      <c r="FM18" s="161"/>
      <c r="FN18" s="161"/>
      <c r="FO18" s="161"/>
      <c r="FP18" s="161"/>
      <c r="FQ18" s="161"/>
      <c r="FR18" s="161"/>
      <c r="FS18" s="161"/>
      <c r="FT18" s="161"/>
      <c r="FU18" s="161"/>
      <c r="FV18" s="161"/>
      <c r="FW18" s="161"/>
      <c r="FX18" s="161"/>
      <c r="FY18" s="161"/>
      <c r="FZ18" s="161"/>
      <c r="GA18" s="161"/>
      <c r="GB18" s="161"/>
      <c r="GC18" s="161"/>
      <c r="GD18" s="161"/>
      <c r="GE18" s="161"/>
      <c r="GF18" s="161"/>
      <c r="GG18" s="161"/>
      <c r="GH18" s="161"/>
      <c r="GI18" s="161"/>
      <c r="GJ18" s="161"/>
      <c r="GK18" s="161"/>
      <c r="GL18" s="161"/>
      <c r="GM18" s="161"/>
      <c r="GN18" s="161"/>
      <c r="GO18" s="161"/>
      <c r="GP18" s="161"/>
      <c r="GQ18" s="161"/>
      <c r="GR18" s="161"/>
      <c r="GS18" s="161"/>
      <c r="GT18" s="161"/>
      <c r="GU18" s="161"/>
      <c r="GV18" s="161"/>
      <c r="GW18" s="161"/>
      <c r="GX18" s="161"/>
      <c r="GY18" s="161"/>
      <c r="GZ18" s="161"/>
      <c r="HA18" s="161"/>
      <c r="HB18" s="161"/>
      <c r="HC18" s="161"/>
      <c r="HD18" s="161"/>
      <c r="HE18" s="161"/>
      <c r="HF18" s="161"/>
      <c r="HG18" s="161"/>
      <c r="HH18" s="161"/>
      <c r="HI18" s="161"/>
      <c r="HJ18" s="161"/>
      <c r="HK18" s="161"/>
      <c r="HL18" s="161"/>
      <c r="HM18" s="161"/>
      <c r="HN18" s="161"/>
      <c r="HO18" s="161"/>
      <c r="HP18" s="161"/>
      <c r="HQ18" s="161"/>
      <c r="HR18" s="161"/>
      <c r="HS18" s="161"/>
      <c r="HT18" s="161"/>
      <c r="HU18" s="161"/>
      <c r="HV18" s="161"/>
      <c r="HW18" s="161"/>
      <c r="HX18" s="161"/>
      <c r="HY18" s="161"/>
      <c r="HZ18" s="161"/>
      <c r="IA18" s="161"/>
      <c r="IB18" s="161"/>
      <c r="IC18" s="161"/>
      <c r="ID18" s="161"/>
      <c r="IE18" s="161"/>
      <c r="IF18" s="161"/>
      <c r="IG18" s="161"/>
      <c r="IH18" s="161"/>
      <c r="II18" s="161"/>
    </row>
    <row r="19" spans="1:243" s="39" customFormat="1" ht="20.100000000000001" customHeight="1">
      <c r="A19" s="121">
        <v>57</v>
      </c>
      <c r="B19" s="121" t="s">
        <v>238</v>
      </c>
      <c r="C19" s="121" t="s">
        <v>239</v>
      </c>
      <c r="D19" s="183">
        <f t="shared" si="15"/>
        <v>40.166000000000004</v>
      </c>
      <c r="E19" s="183">
        <v>57.368000000000002</v>
      </c>
      <c r="F19" s="183">
        <f t="shared" si="16"/>
        <v>97.534000000000006</v>
      </c>
      <c r="G19" s="170">
        <f>VLOOKUP(F$19,AB$14:AC$19,2,FALSE)</f>
        <v>4</v>
      </c>
      <c r="H19" s="161"/>
      <c r="I19" s="175"/>
      <c r="J19" s="176"/>
      <c r="K19" s="178"/>
      <c r="L19" s="38"/>
      <c r="M19" s="38"/>
      <c r="N19" s="38"/>
      <c r="O19" s="38"/>
      <c r="P19" s="38"/>
      <c r="Q19" s="38"/>
      <c r="R19" s="38"/>
      <c r="S19" s="178"/>
      <c r="T19" s="175"/>
      <c r="U19" s="179"/>
      <c r="V19" s="161"/>
      <c r="W19" s="38"/>
      <c r="X19" s="38"/>
      <c r="Y19" s="38"/>
      <c r="Z19" s="38"/>
      <c r="AA19" s="161">
        <v>6</v>
      </c>
      <c r="AB19" s="161">
        <f t="shared" si="17"/>
        <v>40.314999999999998</v>
      </c>
      <c r="AC19" s="161">
        <f t="shared" si="18"/>
        <v>6</v>
      </c>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61"/>
      <c r="FE19" s="161"/>
      <c r="FF19" s="161"/>
      <c r="FG19" s="161"/>
      <c r="FH19" s="161"/>
      <c r="FI19" s="161"/>
      <c r="FJ19" s="161"/>
      <c r="FK19" s="161"/>
      <c r="FL19" s="161"/>
      <c r="FM19" s="161"/>
      <c r="FN19" s="161"/>
      <c r="FO19" s="161"/>
      <c r="FP19" s="161"/>
      <c r="FQ19" s="161"/>
      <c r="FR19" s="161"/>
      <c r="FS19" s="161"/>
      <c r="FT19" s="161"/>
      <c r="FU19" s="161"/>
      <c r="FV19" s="161"/>
      <c r="FW19" s="161"/>
      <c r="FX19" s="161"/>
      <c r="FY19" s="161"/>
      <c r="FZ19" s="161"/>
      <c r="GA19" s="161"/>
      <c r="GB19" s="161"/>
      <c r="GC19" s="161"/>
      <c r="GD19" s="161"/>
      <c r="GE19" s="161"/>
      <c r="GF19" s="161"/>
      <c r="GG19" s="161"/>
      <c r="GH19" s="161"/>
      <c r="GI19" s="161"/>
      <c r="GJ19" s="161"/>
      <c r="GK19" s="161"/>
      <c r="GL19" s="161"/>
      <c r="GM19" s="161"/>
      <c r="GN19" s="161"/>
      <c r="GO19" s="161"/>
      <c r="GP19" s="161"/>
      <c r="GQ19" s="161"/>
      <c r="GR19" s="161"/>
      <c r="GS19" s="161"/>
      <c r="GT19" s="161"/>
      <c r="GU19" s="161"/>
      <c r="GV19" s="161"/>
      <c r="GW19" s="161"/>
      <c r="GX19" s="161"/>
      <c r="GY19" s="161"/>
      <c r="GZ19" s="161"/>
      <c r="HA19" s="161"/>
      <c r="HB19" s="161"/>
      <c r="HC19" s="161"/>
      <c r="HD19" s="161"/>
      <c r="HE19" s="161"/>
      <c r="HF19" s="161"/>
      <c r="HG19" s="161"/>
      <c r="HH19" s="161"/>
      <c r="HI19" s="161"/>
      <c r="HJ19" s="161"/>
      <c r="HK19" s="161"/>
      <c r="HL19" s="161"/>
      <c r="HM19" s="161"/>
      <c r="HN19" s="161"/>
      <c r="HO19" s="161"/>
      <c r="HP19" s="161"/>
      <c r="HQ19" s="161"/>
      <c r="HR19" s="161"/>
      <c r="HS19" s="161"/>
      <c r="HT19" s="161"/>
      <c r="HU19" s="161"/>
      <c r="HV19" s="161"/>
      <c r="HW19" s="161"/>
      <c r="HX19" s="161"/>
      <c r="HY19" s="161"/>
      <c r="HZ19" s="161"/>
      <c r="IA19" s="161"/>
      <c r="IB19" s="161"/>
      <c r="IC19" s="161"/>
      <c r="ID19" s="161"/>
      <c r="IE19" s="161"/>
      <c r="IF19" s="161"/>
      <c r="IG19" s="161"/>
      <c r="IH19" s="161"/>
      <c r="II19" s="161"/>
    </row>
    <row r="20" spans="1:243" s="39" customFormat="1" ht="20.100000000000001" customHeight="1">
      <c r="A20" s="184"/>
      <c r="B20" s="89"/>
      <c r="C20" s="184"/>
      <c r="D20" s="185"/>
      <c r="E20" s="185"/>
      <c r="F20" s="185"/>
      <c r="G20" s="174"/>
      <c r="H20" s="161"/>
      <c r="I20" s="175"/>
      <c r="J20" s="176"/>
      <c r="K20" s="178"/>
      <c r="L20" s="186"/>
      <c r="M20" s="186"/>
      <c r="N20" s="186"/>
      <c r="O20" s="40"/>
      <c r="P20" s="38"/>
      <c r="Q20" s="186"/>
      <c r="R20" s="186"/>
      <c r="S20" s="178"/>
      <c r="T20" s="175"/>
      <c r="U20" s="179"/>
      <c r="V20" s="161"/>
      <c r="W20" s="38"/>
      <c r="X20" s="38"/>
      <c r="Y20" s="38"/>
      <c r="Z20" s="38"/>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61"/>
      <c r="FE20" s="161"/>
      <c r="FF20" s="161"/>
      <c r="FG20" s="161"/>
      <c r="FH20" s="161"/>
      <c r="FI20" s="161"/>
      <c r="FJ20" s="161"/>
      <c r="FK20" s="161"/>
      <c r="FL20" s="161"/>
      <c r="FM20" s="161"/>
      <c r="FN20" s="161"/>
      <c r="FO20" s="161"/>
      <c r="FP20" s="161"/>
      <c r="FQ20" s="161"/>
      <c r="FR20" s="161"/>
      <c r="FS20" s="161"/>
      <c r="FT20" s="161"/>
      <c r="FU20" s="161"/>
      <c r="FV20" s="161"/>
      <c r="FW20" s="161"/>
      <c r="FX20" s="161"/>
      <c r="FY20" s="161"/>
      <c r="FZ20" s="161"/>
      <c r="GA20" s="161"/>
      <c r="GB20" s="161"/>
      <c r="GC20" s="161"/>
      <c r="GD20" s="161"/>
      <c r="GE20" s="161"/>
      <c r="GF20" s="161"/>
      <c r="GG20" s="161"/>
      <c r="GH20" s="161"/>
      <c r="GI20" s="161"/>
      <c r="GJ20" s="161"/>
      <c r="GK20" s="161"/>
      <c r="GL20" s="161"/>
      <c r="GM20" s="161"/>
      <c r="GN20" s="161"/>
      <c r="GO20" s="161"/>
      <c r="GP20" s="161"/>
      <c r="GQ20" s="161"/>
      <c r="GR20" s="161"/>
      <c r="GS20" s="161"/>
      <c r="GT20" s="161"/>
      <c r="GU20" s="161"/>
      <c r="GV20" s="161"/>
      <c r="GW20" s="161"/>
      <c r="GX20" s="161"/>
      <c r="GY20" s="161"/>
      <c r="GZ20" s="161"/>
      <c r="HA20" s="161"/>
      <c r="HB20" s="161"/>
      <c r="HC20" s="161"/>
      <c r="HD20" s="161"/>
      <c r="HE20" s="161"/>
      <c r="HF20" s="161"/>
      <c r="HG20" s="161"/>
      <c r="HH20" s="161"/>
      <c r="HI20" s="161"/>
      <c r="HJ20" s="161"/>
      <c r="HK20" s="161"/>
      <c r="HL20" s="161"/>
      <c r="HM20" s="161"/>
      <c r="HN20" s="161"/>
      <c r="HO20" s="161"/>
      <c r="HP20" s="161"/>
      <c r="HQ20" s="161"/>
      <c r="HR20" s="161"/>
      <c r="HS20" s="161"/>
      <c r="HT20" s="161"/>
      <c r="HU20" s="161"/>
      <c r="HV20" s="161"/>
      <c r="HW20" s="161"/>
      <c r="HX20" s="161"/>
      <c r="HY20" s="161"/>
      <c r="HZ20" s="161"/>
      <c r="IA20" s="161"/>
      <c r="IB20" s="161"/>
      <c r="IC20" s="161"/>
      <c r="ID20" s="161"/>
      <c r="IE20" s="161"/>
      <c r="IF20" s="161"/>
      <c r="IG20" s="161"/>
      <c r="IH20" s="161"/>
      <c r="II20" s="161"/>
    </row>
    <row r="21" spans="1:243" s="28" customFormat="1" ht="25.5">
      <c r="A21" s="153" t="s">
        <v>26</v>
      </c>
      <c r="B21" s="154"/>
      <c r="C21" s="155"/>
      <c r="D21" s="155"/>
      <c r="E21" s="156"/>
      <c r="F21" s="155"/>
      <c r="G21" s="157"/>
      <c r="H21" s="154"/>
      <c r="I21" s="155"/>
      <c r="J21" s="156"/>
      <c r="K21" s="158"/>
      <c r="L21" s="155"/>
      <c r="M21" s="155"/>
      <c r="N21" s="155"/>
      <c r="O21" s="157"/>
      <c r="P21" s="154"/>
      <c r="Q21" s="155"/>
      <c r="R21" s="155"/>
      <c r="S21" s="158"/>
      <c r="T21" s="155"/>
      <c r="U21" s="158"/>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c r="IF21" s="154"/>
      <c r="IG21" s="154"/>
      <c r="IH21" s="154"/>
      <c r="II21" s="154"/>
    </row>
    <row r="22" spans="1:243" s="28" customFormat="1" ht="18.75">
      <c r="A22" s="159"/>
      <c r="B22" s="154"/>
      <c r="C22" s="155"/>
      <c r="D22" s="155"/>
      <c r="E22" s="156"/>
      <c r="F22" s="155"/>
      <c r="G22" s="157"/>
      <c r="H22" s="154"/>
      <c r="I22" s="155"/>
      <c r="J22" s="156"/>
      <c r="K22" s="158"/>
      <c r="L22" s="155"/>
      <c r="M22" s="155"/>
      <c r="N22" s="155"/>
      <c r="O22" s="157"/>
      <c r="P22" s="154"/>
      <c r="Q22" s="155"/>
      <c r="R22" s="155"/>
      <c r="S22" s="158"/>
      <c r="T22" s="155"/>
      <c r="U22" s="158"/>
      <c r="V22" s="154"/>
      <c r="W22" s="154"/>
      <c r="X22" s="63"/>
      <c r="Y22" s="63"/>
      <c r="Z22" s="63"/>
      <c r="AA22" s="63"/>
      <c r="AB22" s="63"/>
      <c r="AC22" s="63"/>
      <c r="AD22" s="63"/>
      <c r="AE22" s="63"/>
      <c r="AF22" s="63"/>
      <c r="AG22" s="63"/>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c r="HQ22" s="154"/>
      <c r="HR22" s="154"/>
      <c r="HS22" s="154"/>
      <c r="HT22" s="154"/>
      <c r="HU22" s="154"/>
      <c r="HV22" s="154"/>
      <c r="HW22" s="154"/>
      <c r="HX22" s="154"/>
      <c r="HY22" s="154"/>
      <c r="HZ22" s="154"/>
      <c r="IA22" s="154"/>
      <c r="IB22" s="154"/>
      <c r="IC22" s="154"/>
      <c r="ID22" s="154"/>
      <c r="IE22" s="154"/>
      <c r="IF22" s="154"/>
      <c r="IG22" s="154"/>
      <c r="IH22" s="154"/>
      <c r="II22" s="154"/>
    </row>
    <row r="23" spans="1:243" s="161" customFormat="1" ht="20.100000000000001" customHeight="1">
      <c r="A23" s="160" t="s">
        <v>29</v>
      </c>
      <c r="C23" s="162"/>
      <c r="D23" s="30"/>
      <c r="E23" s="31" t="s">
        <v>10</v>
      </c>
      <c r="F23" s="163"/>
      <c r="G23" s="32"/>
      <c r="H23" s="152" t="s">
        <v>6</v>
      </c>
      <c r="I23" s="31" t="s">
        <v>11</v>
      </c>
      <c r="J23" s="31"/>
      <c r="K23" s="32" t="s">
        <v>6</v>
      </c>
      <c r="L23" s="164"/>
      <c r="M23" s="31" t="s">
        <v>12</v>
      </c>
      <c r="N23" s="31" t="s">
        <v>6</v>
      </c>
      <c r="O23" s="165"/>
      <c r="P23" s="33" t="s">
        <v>6</v>
      </c>
      <c r="Q23" s="31" t="s">
        <v>13</v>
      </c>
      <c r="R23" s="163"/>
      <c r="S23" s="165"/>
      <c r="T23" s="34" t="s">
        <v>14</v>
      </c>
      <c r="U23" s="34" t="s">
        <v>27</v>
      </c>
      <c r="AB23" s="161" t="s">
        <v>0</v>
      </c>
      <c r="AD23" s="161" t="s">
        <v>1</v>
      </c>
      <c r="AF23" s="161" t="s">
        <v>2</v>
      </c>
      <c r="AH23" s="161" t="s">
        <v>3</v>
      </c>
      <c r="AJ23" s="161" t="s">
        <v>28</v>
      </c>
    </row>
    <row r="24" spans="1:243" s="161" customFormat="1" ht="20.100000000000001" customHeight="1">
      <c r="A24" s="35" t="s">
        <v>8</v>
      </c>
      <c r="B24" s="35" t="s">
        <v>9</v>
      </c>
      <c r="C24" s="35" t="s">
        <v>17</v>
      </c>
      <c r="D24" s="36" t="s">
        <v>59</v>
      </c>
      <c r="E24" s="36" t="s">
        <v>60</v>
      </c>
      <c r="F24" s="35" t="s">
        <v>4</v>
      </c>
      <c r="G24" s="36" t="s">
        <v>27</v>
      </c>
      <c r="H24" s="36" t="s">
        <v>59</v>
      </c>
      <c r="I24" s="36" t="s">
        <v>60</v>
      </c>
      <c r="J24" s="36" t="s">
        <v>4</v>
      </c>
      <c r="K24" s="36" t="s">
        <v>27</v>
      </c>
      <c r="L24" s="36" t="s">
        <v>59</v>
      </c>
      <c r="M24" s="36" t="s">
        <v>60</v>
      </c>
      <c r="N24" s="35" t="s">
        <v>4</v>
      </c>
      <c r="O24" s="36" t="s">
        <v>27</v>
      </c>
      <c r="P24" s="36" t="s">
        <v>59</v>
      </c>
      <c r="Q24" s="36" t="s">
        <v>60</v>
      </c>
      <c r="R24" s="35" t="s">
        <v>4</v>
      </c>
      <c r="S24" s="36" t="s">
        <v>27</v>
      </c>
      <c r="T24" s="166"/>
      <c r="U24" s="167"/>
      <c r="W24" s="38"/>
      <c r="X24" s="38"/>
      <c r="Y24" s="38"/>
      <c r="Z24" s="38"/>
    </row>
    <row r="25" spans="1:243" s="39" customFormat="1" ht="20.100000000000001" customHeight="1">
      <c r="A25" s="121">
        <v>38</v>
      </c>
      <c r="B25" s="168" t="s">
        <v>109</v>
      </c>
      <c r="C25" s="121" t="s">
        <v>40</v>
      </c>
      <c r="D25" s="37">
        <v>2.4</v>
      </c>
      <c r="E25" s="37">
        <v>8.85</v>
      </c>
      <c r="F25" s="169">
        <f t="shared" ref="F25:F38" si="19">D25+E25</f>
        <v>11.25</v>
      </c>
      <c r="G25" s="170">
        <f>VLOOKUP(F$25,AB$25:AC$38,2,FALSE)</f>
        <v>4</v>
      </c>
      <c r="H25" s="37">
        <v>4.3</v>
      </c>
      <c r="I25" s="37">
        <v>8.1660000000000004</v>
      </c>
      <c r="J25" s="169">
        <f t="shared" ref="J25:J38" si="20">H25+I25</f>
        <v>12.466000000000001</v>
      </c>
      <c r="K25" s="170">
        <f>VLOOKUP(J$25,AD$25:AE$38,2,FALSE)</f>
        <v>1</v>
      </c>
      <c r="L25" s="37">
        <v>4.9000000000000004</v>
      </c>
      <c r="M25" s="37">
        <v>8.6660000000000004</v>
      </c>
      <c r="N25" s="169">
        <f t="shared" ref="N25:N38" si="21">L25+M25</f>
        <v>13.566000000000001</v>
      </c>
      <c r="O25" s="170">
        <f>VLOOKUP(N$25,AF$25:AG$38,2,FALSE)</f>
        <v>1</v>
      </c>
      <c r="P25" s="37">
        <v>3.7</v>
      </c>
      <c r="Q25" s="37">
        <v>8.3000000000000007</v>
      </c>
      <c r="R25" s="169">
        <f t="shared" ref="R25:R33" si="22">P25+Q25</f>
        <v>12</v>
      </c>
      <c r="S25" s="170">
        <f>VLOOKUP(R$25,AH$25:AI$38,2,FALSE)</f>
        <v>3</v>
      </c>
      <c r="T25" s="169">
        <f t="shared" ref="T25:T38" si="23">F25+J25+N25+R25</f>
        <v>49.282000000000004</v>
      </c>
      <c r="U25" s="170">
        <f>VLOOKUP(T$25,AJ$25:AK$38,2,FALSE)</f>
        <v>1</v>
      </c>
      <c r="V25" s="161"/>
      <c r="W25" s="38"/>
      <c r="X25" s="38"/>
      <c r="Y25" s="38"/>
      <c r="Z25" s="38"/>
      <c r="AA25" s="161">
        <v>1</v>
      </c>
      <c r="AB25" s="161">
        <f>LARGE(F$25:F$38,$AA25)</f>
        <v>11.4</v>
      </c>
      <c r="AC25" s="161">
        <f>IF(AB25=AB24,AC24,AC24+1)</f>
        <v>1</v>
      </c>
      <c r="AD25" s="161">
        <f>LARGE(J$25:J$38,$AA25)</f>
        <v>12.466000000000001</v>
      </c>
      <c r="AE25" s="161">
        <f>IF(AD25=AD24,AE24,AE24+1)</f>
        <v>1</v>
      </c>
      <c r="AF25" s="161">
        <f>LARGE(N$25:N$38,$AA25)</f>
        <v>13.566000000000001</v>
      </c>
      <c r="AG25" s="161">
        <f>IF(AF25=AF24,AG24,AG24+1)</f>
        <v>1</v>
      </c>
      <c r="AH25" s="161">
        <f>LARGE(R$25:R$38,$AA25)</f>
        <v>12.465999999999999</v>
      </c>
      <c r="AI25" s="161">
        <f>IF(AH25=AH24,AI24,AI24+1)</f>
        <v>1</v>
      </c>
      <c r="AJ25" s="161">
        <f>LARGE(T$25:T$38,$AA25)</f>
        <v>49.282000000000004</v>
      </c>
      <c r="AK25" s="161">
        <f>IF(AJ25=AJ24,AK24,AK24+1)</f>
        <v>1</v>
      </c>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1"/>
      <c r="EA25" s="161"/>
      <c r="EB25" s="161"/>
      <c r="EC25" s="161"/>
      <c r="ED25" s="161"/>
      <c r="EE25" s="161"/>
      <c r="EF25" s="161"/>
      <c r="EG25" s="161"/>
      <c r="EH25" s="161"/>
      <c r="EI25" s="161"/>
      <c r="EJ25" s="161"/>
      <c r="EK25" s="161"/>
      <c r="EL25" s="161"/>
      <c r="EM25" s="161"/>
      <c r="EN25" s="161"/>
      <c r="EO25" s="161"/>
      <c r="EP25" s="161"/>
      <c r="EQ25" s="161"/>
      <c r="ER25" s="161"/>
      <c r="ES25" s="161"/>
      <c r="ET25" s="161"/>
      <c r="EU25" s="161"/>
      <c r="EV25" s="161"/>
      <c r="EW25" s="161"/>
      <c r="EX25" s="161"/>
      <c r="EY25" s="161"/>
      <c r="EZ25" s="161"/>
      <c r="FA25" s="161"/>
      <c r="FB25" s="161"/>
      <c r="FC25" s="161"/>
      <c r="FD25" s="161"/>
      <c r="FE25" s="161"/>
      <c r="FF25" s="161"/>
      <c r="FG25" s="161"/>
      <c r="FH25" s="161"/>
      <c r="FI25" s="161"/>
      <c r="FJ25" s="161"/>
      <c r="FK25" s="161"/>
      <c r="FL25" s="161"/>
      <c r="FM25" s="161"/>
      <c r="FN25" s="161"/>
      <c r="FO25" s="161"/>
      <c r="FP25" s="161"/>
      <c r="FQ25" s="161"/>
      <c r="FR25" s="161"/>
      <c r="FS25" s="161"/>
      <c r="FT25" s="161"/>
      <c r="FU25" s="161"/>
      <c r="FV25" s="161"/>
      <c r="FW25" s="161"/>
      <c r="FX25" s="161"/>
      <c r="FY25" s="161"/>
      <c r="FZ25" s="161"/>
      <c r="GA25" s="161"/>
      <c r="GB25" s="161"/>
      <c r="GC25" s="161"/>
      <c r="GD25" s="161"/>
      <c r="GE25" s="161"/>
      <c r="GF25" s="161"/>
      <c r="GG25" s="161"/>
      <c r="GH25" s="161"/>
      <c r="GI25" s="161"/>
      <c r="GJ25" s="161"/>
      <c r="GK25" s="161"/>
      <c r="GL25" s="161"/>
      <c r="GM25" s="161"/>
      <c r="GN25" s="161"/>
      <c r="GO25" s="161"/>
      <c r="GP25" s="161"/>
      <c r="GQ25" s="161"/>
      <c r="GR25" s="161"/>
      <c r="GS25" s="161"/>
      <c r="GT25" s="161"/>
      <c r="GU25" s="161"/>
      <c r="GV25" s="161"/>
      <c r="GW25" s="161"/>
      <c r="GX25" s="161"/>
      <c r="GY25" s="161"/>
      <c r="GZ25" s="161"/>
      <c r="HA25" s="161"/>
      <c r="HB25" s="161"/>
      <c r="HC25" s="161"/>
      <c r="HD25" s="161"/>
      <c r="HE25" s="161"/>
      <c r="HF25" s="161"/>
      <c r="HG25" s="161"/>
      <c r="HH25" s="161"/>
      <c r="HI25" s="161"/>
      <c r="HJ25" s="161"/>
      <c r="HK25" s="161"/>
      <c r="HL25" s="161"/>
      <c r="HM25" s="161"/>
      <c r="HN25" s="161"/>
      <c r="HO25" s="161"/>
      <c r="HP25" s="161"/>
      <c r="HQ25" s="161"/>
      <c r="HR25" s="161"/>
      <c r="HS25" s="161"/>
      <c r="HT25" s="161"/>
      <c r="HU25" s="161"/>
      <c r="HV25" s="161"/>
      <c r="HW25" s="161"/>
      <c r="HX25" s="161"/>
      <c r="HY25" s="161"/>
      <c r="HZ25" s="161"/>
      <c r="IA25" s="161"/>
      <c r="IB25" s="161"/>
      <c r="IC25" s="161"/>
      <c r="ID25" s="161"/>
      <c r="IE25" s="161"/>
    </row>
    <row r="26" spans="1:243" s="39" customFormat="1" ht="20.100000000000001" customHeight="1">
      <c r="A26" s="121">
        <v>39</v>
      </c>
      <c r="B26" s="187" t="s">
        <v>228</v>
      </c>
      <c r="C26" s="121" t="s">
        <v>7</v>
      </c>
      <c r="D26" s="37">
        <v>2.4</v>
      </c>
      <c r="E26" s="37">
        <v>8.1</v>
      </c>
      <c r="F26" s="169">
        <f t="shared" si="19"/>
        <v>10.5</v>
      </c>
      <c r="G26" s="170">
        <f>VLOOKUP(F$26,AB$25:AC$38,2,FALSE)</f>
        <v>10</v>
      </c>
      <c r="H26" s="37">
        <v>4.2</v>
      </c>
      <c r="I26" s="37">
        <v>7.8330000000000002</v>
      </c>
      <c r="J26" s="169">
        <f t="shared" si="20"/>
        <v>12.033000000000001</v>
      </c>
      <c r="K26" s="170">
        <f>VLOOKUP(J$26,AD$25:AE$38,2,FALSE)</f>
        <v>6</v>
      </c>
      <c r="L26" s="37">
        <v>3.5</v>
      </c>
      <c r="M26" s="37">
        <v>6.8330000000000002</v>
      </c>
      <c r="N26" s="169">
        <f t="shared" si="21"/>
        <v>10.333</v>
      </c>
      <c r="O26" s="170">
        <f>VLOOKUP(N$26,AF$25:AG$38,2,FALSE)</f>
        <v>6</v>
      </c>
      <c r="P26" s="37">
        <v>3</v>
      </c>
      <c r="Q26" s="37">
        <v>7.4329999999999998</v>
      </c>
      <c r="R26" s="169">
        <f t="shared" si="22"/>
        <v>10.433</v>
      </c>
      <c r="S26" s="170">
        <f>VLOOKUP(R$26,AH$25:AI$38,2,FALSE)</f>
        <v>13</v>
      </c>
      <c r="T26" s="169">
        <f t="shared" si="23"/>
        <v>43.298999999999999</v>
      </c>
      <c r="U26" s="170">
        <f>VLOOKUP(T$26,AJ$25:AK$38,2,FALSE)</f>
        <v>10</v>
      </c>
      <c r="V26" s="161"/>
      <c r="W26" s="38"/>
      <c r="X26" s="38"/>
      <c r="Y26" s="38"/>
      <c r="Z26" s="38"/>
      <c r="AA26" s="161">
        <v>2</v>
      </c>
      <c r="AB26" s="161">
        <f t="shared" ref="AB26:AB38" si="24">LARGE(F$25:F$38,$AA26)</f>
        <v>11.35</v>
      </c>
      <c r="AC26" s="161">
        <f t="shared" ref="AC26:AC38" si="25">IF(AB26=AB25,AC25,AC25+1)</f>
        <v>2</v>
      </c>
      <c r="AD26" s="161">
        <f t="shared" ref="AD26:AD38" si="26">LARGE(J$25:J$38,$AA26)</f>
        <v>12.4</v>
      </c>
      <c r="AE26" s="161">
        <f t="shared" ref="AE26:AE38" si="27">IF(AD26=AD25,AE25,AE25+1)</f>
        <v>2</v>
      </c>
      <c r="AF26" s="161">
        <f t="shared" ref="AF26:AF38" si="28">LARGE(N$25:N$38,$AA26)</f>
        <v>12.332999999999998</v>
      </c>
      <c r="AG26" s="161">
        <f t="shared" ref="AG26:AG38" si="29">IF(AF26=AF25,AG25,AG25+1)</f>
        <v>2</v>
      </c>
      <c r="AH26" s="161">
        <f t="shared" ref="AH26:AH38" si="30">LARGE(R$25:R$38,$AA26)</f>
        <v>12.233000000000001</v>
      </c>
      <c r="AI26" s="161">
        <f t="shared" ref="AI26:AI38" si="31">IF(AH26=AH25,AI25,AI25+1)</f>
        <v>2</v>
      </c>
      <c r="AJ26" s="161">
        <f t="shared" ref="AJ26:AJ38" si="32">LARGE(T$25:T$38,$AA26)</f>
        <v>47.464999999999996</v>
      </c>
      <c r="AK26" s="161">
        <f t="shared" ref="AK26:AK38" si="33">IF(AJ26=AJ25,AK25,AK25+1)</f>
        <v>2</v>
      </c>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161"/>
      <c r="DG26" s="161"/>
      <c r="DH26" s="161"/>
      <c r="DI26" s="161"/>
      <c r="DJ26" s="161"/>
      <c r="DK26" s="161"/>
      <c r="DL26" s="161"/>
      <c r="DM26" s="161"/>
      <c r="DN26" s="161"/>
      <c r="DO26" s="161"/>
      <c r="DP26" s="161"/>
      <c r="DQ26" s="161"/>
      <c r="DR26" s="161"/>
      <c r="DS26" s="161"/>
      <c r="DT26" s="161"/>
      <c r="DU26" s="161"/>
      <c r="DV26" s="161"/>
      <c r="DW26" s="161"/>
      <c r="DX26" s="161"/>
      <c r="DY26" s="161"/>
      <c r="DZ26" s="161"/>
      <c r="EA26" s="161"/>
      <c r="EB26" s="161"/>
      <c r="EC26" s="161"/>
      <c r="ED26" s="161"/>
      <c r="EE26" s="161"/>
      <c r="EF26" s="161"/>
      <c r="EG26" s="161"/>
      <c r="EH26" s="161"/>
      <c r="EI26" s="161"/>
      <c r="EJ26" s="161"/>
      <c r="EK26" s="161"/>
      <c r="EL26" s="161"/>
      <c r="EM26" s="161"/>
      <c r="EN26" s="161"/>
      <c r="EO26" s="161"/>
      <c r="EP26" s="161"/>
      <c r="EQ26" s="161"/>
      <c r="ER26" s="161"/>
      <c r="ES26" s="161"/>
      <c r="ET26" s="161"/>
      <c r="EU26" s="161"/>
      <c r="EV26" s="161"/>
      <c r="EW26" s="161"/>
      <c r="EX26" s="161"/>
      <c r="EY26" s="161"/>
      <c r="EZ26" s="161"/>
      <c r="FA26" s="161"/>
      <c r="FB26" s="161"/>
      <c r="FC26" s="161"/>
      <c r="FD26" s="161"/>
      <c r="FE26" s="161"/>
      <c r="FF26" s="161"/>
      <c r="FG26" s="161"/>
      <c r="FH26" s="161"/>
      <c r="FI26" s="161"/>
      <c r="FJ26" s="161"/>
      <c r="FK26" s="161"/>
      <c r="FL26" s="161"/>
      <c r="FM26" s="161"/>
      <c r="FN26" s="161"/>
      <c r="FO26" s="161"/>
      <c r="FP26" s="161"/>
      <c r="FQ26" s="161"/>
      <c r="FR26" s="161"/>
      <c r="FS26" s="161"/>
      <c r="FT26" s="161"/>
      <c r="FU26" s="161"/>
      <c r="FV26" s="161"/>
      <c r="FW26" s="161"/>
      <c r="FX26" s="161"/>
      <c r="FY26" s="161"/>
      <c r="FZ26" s="161"/>
      <c r="GA26" s="161"/>
      <c r="GB26" s="161"/>
      <c r="GC26" s="161"/>
      <c r="GD26" s="161"/>
      <c r="GE26" s="161"/>
      <c r="GF26" s="161"/>
      <c r="GG26" s="161"/>
      <c r="GH26" s="161"/>
      <c r="GI26" s="161"/>
      <c r="GJ26" s="161"/>
      <c r="GK26" s="161"/>
      <c r="GL26" s="161"/>
      <c r="GM26" s="161"/>
      <c r="GN26" s="161"/>
      <c r="GO26" s="161"/>
      <c r="GP26" s="161"/>
      <c r="GQ26" s="161"/>
      <c r="GR26" s="161"/>
      <c r="GS26" s="161"/>
      <c r="GT26" s="161"/>
      <c r="GU26" s="161"/>
      <c r="GV26" s="161"/>
      <c r="GW26" s="161"/>
      <c r="GX26" s="161"/>
      <c r="GY26" s="161"/>
      <c r="GZ26" s="161"/>
      <c r="HA26" s="161"/>
      <c r="HB26" s="161"/>
      <c r="HC26" s="161"/>
      <c r="HD26" s="161"/>
      <c r="HE26" s="161"/>
      <c r="HF26" s="161"/>
      <c r="HG26" s="161"/>
      <c r="HH26" s="161"/>
      <c r="HI26" s="161"/>
      <c r="HJ26" s="161"/>
      <c r="HK26" s="161"/>
      <c r="HL26" s="161"/>
      <c r="HM26" s="161"/>
      <c r="HN26" s="161"/>
      <c r="HO26" s="161"/>
      <c r="HP26" s="161"/>
      <c r="HQ26" s="161"/>
      <c r="HR26" s="161"/>
      <c r="HS26" s="161"/>
      <c r="HT26" s="161"/>
      <c r="HU26" s="161"/>
      <c r="HV26" s="161"/>
      <c r="HW26" s="161"/>
      <c r="HX26" s="161"/>
      <c r="HY26" s="161"/>
      <c r="HZ26" s="161"/>
      <c r="IA26" s="161"/>
      <c r="IB26" s="161"/>
      <c r="IC26" s="161"/>
      <c r="ID26" s="161"/>
      <c r="IE26" s="161"/>
    </row>
    <row r="27" spans="1:243" s="39" customFormat="1" ht="20.100000000000001" customHeight="1">
      <c r="A27" s="121">
        <v>40</v>
      </c>
      <c r="B27" s="187" t="s">
        <v>83</v>
      </c>
      <c r="C27" s="121" t="s">
        <v>7</v>
      </c>
      <c r="D27" s="37">
        <v>2.4</v>
      </c>
      <c r="E27" s="37">
        <v>8.3000000000000007</v>
      </c>
      <c r="F27" s="169">
        <f t="shared" si="19"/>
        <v>10.700000000000001</v>
      </c>
      <c r="G27" s="170">
        <f>VLOOKUP(F$27,AB$25:AC$38,2,FALSE)</f>
        <v>9</v>
      </c>
      <c r="H27" s="37">
        <v>3.7</v>
      </c>
      <c r="I27" s="37">
        <v>6.4329999999999998</v>
      </c>
      <c r="J27" s="169">
        <f t="shared" si="20"/>
        <v>10.132999999999999</v>
      </c>
      <c r="K27" s="170">
        <f>VLOOKUP(J$27,AD$25:AE$38,2,FALSE)</f>
        <v>13</v>
      </c>
      <c r="L27" s="37">
        <v>2.8</v>
      </c>
      <c r="M27" s="37">
        <v>7.1</v>
      </c>
      <c r="N27" s="169">
        <f t="shared" si="21"/>
        <v>9.8999999999999986</v>
      </c>
      <c r="O27" s="170">
        <f>VLOOKUP(N$27,AF$25:AG$38,2,FALSE)</f>
        <v>9</v>
      </c>
      <c r="P27" s="37">
        <v>2.9</v>
      </c>
      <c r="Q27" s="37">
        <v>8.1329999999999991</v>
      </c>
      <c r="R27" s="169">
        <f t="shared" si="22"/>
        <v>11.032999999999999</v>
      </c>
      <c r="S27" s="170">
        <f>VLOOKUP(R$27,AH$25:AI$38,2,FALSE)</f>
        <v>11</v>
      </c>
      <c r="T27" s="169">
        <f t="shared" si="23"/>
        <v>41.765999999999998</v>
      </c>
      <c r="U27" s="170">
        <f>VLOOKUP(T$27,AJ$25:AK$38,2,FALSE)</f>
        <v>12</v>
      </c>
      <c r="V27" s="161"/>
      <c r="W27" s="38"/>
      <c r="X27" s="38"/>
      <c r="Y27" s="38"/>
      <c r="Z27" s="38"/>
      <c r="AA27" s="161">
        <v>3</v>
      </c>
      <c r="AB27" s="161">
        <f t="shared" si="24"/>
        <v>11.3</v>
      </c>
      <c r="AC27" s="161">
        <f t="shared" si="25"/>
        <v>3</v>
      </c>
      <c r="AD27" s="161">
        <f t="shared" si="26"/>
        <v>12.333</v>
      </c>
      <c r="AE27" s="161">
        <f t="shared" si="27"/>
        <v>3</v>
      </c>
      <c r="AF27" s="161">
        <f t="shared" si="28"/>
        <v>12.065999999999999</v>
      </c>
      <c r="AG27" s="161">
        <f t="shared" si="29"/>
        <v>3</v>
      </c>
      <c r="AH27" s="161">
        <f t="shared" si="30"/>
        <v>12</v>
      </c>
      <c r="AI27" s="161">
        <f t="shared" si="31"/>
        <v>3</v>
      </c>
      <c r="AJ27" s="161">
        <f t="shared" si="32"/>
        <v>47.282000000000004</v>
      </c>
      <c r="AK27" s="161">
        <f t="shared" si="33"/>
        <v>3</v>
      </c>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61"/>
      <c r="BO27" s="161"/>
      <c r="BP27" s="161"/>
      <c r="BQ27" s="161"/>
      <c r="BR27" s="161"/>
      <c r="BS27" s="161"/>
      <c r="BT27" s="161"/>
      <c r="BU27" s="161"/>
      <c r="BV27" s="161"/>
      <c r="BW27" s="161"/>
      <c r="BX27" s="161"/>
      <c r="BY27" s="161"/>
      <c r="BZ27" s="161"/>
      <c r="CA27" s="161"/>
      <c r="CB27" s="161"/>
      <c r="CC27" s="161"/>
      <c r="CD27" s="161"/>
      <c r="CE27" s="161"/>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1"/>
      <c r="DE27" s="161"/>
      <c r="DF27" s="161"/>
      <c r="DG27" s="161"/>
      <c r="DH27" s="161"/>
      <c r="DI27" s="161"/>
      <c r="DJ27" s="161"/>
      <c r="DK27" s="161"/>
      <c r="DL27" s="161"/>
      <c r="DM27" s="161"/>
      <c r="DN27" s="161"/>
      <c r="DO27" s="161"/>
      <c r="DP27" s="161"/>
      <c r="DQ27" s="161"/>
      <c r="DR27" s="161"/>
      <c r="DS27" s="161"/>
      <c r="DT27" s="161"/>
      <c r="DU27" s="161"/>
      <c r="DV27" s="161"/>
      <c r="DW27" s="161"/>
      <c r="DX27" s="161"/>
      <c r="DY27" s="161"/>
      <c r="DZ27" s="161"/>
      <c r="EA27" s="161"/>
      <c r="EB27" s="161"/>
      <c r="EC27" s="161"/>
      <c r="ED27" s="161"/>
      <c r="EE27" s="161"/>
      <c r="EF27" s="161"/>
      <c r="EG27" s="161"/>
      <c r="EH27" s="161"/>
      <c r="EI27" s="161"/>
      <c r="EJ27" s="161"/>
      <c r="EK27" s="161"/>
      <c r="EL27" s="161"/>
      <c r="EM27" s="161"/>
      <c r="EN27" s="161"/>
      <c r="EO27" s="161"/>
      <c r="EP27" s="161"/>
      <c r="EQ27" s="161"/>
      <c r="ER27" s="161"/>
      <c r="ES27" s="161"/>
      <c r="ET27" s="161"/>
      <c r="EU27" s="161"/>
      <c r="EV27" s="161"/>
      <c r="EW27" s="161"/>
      <c r="EX27" s="161"/>
      <c r="EY27" s="161"/>
      <c r="EZ27" s="161"/>
      <c r="FA27" s="161"/>
      <c r="FB27" s="161"/>
      <c r="FC27" s="161"/>
      <c r="FD27" s="161"/>
      <c r="FE27" s="161"/>
      <c r="FF27" s="161"/>
      <c r="FG27" s="161"/>
      <c r="FH27" s="161"/>
      <c r="FI27" s="161"/>
      <c r="FJ27" s="161"/>
      <c r="FK27" s="161"/>
      <c r="FL27" s="161"/>
      <c r="FM27" s="161"/>
      <c r="FN27" s="161"/>
      <c r="FO27" s="161"/>
      <c r="FP27" s="161"/>
      <c r="FQ27" s="161"/>
      <c r="FR27" s="161"/>
      <c r="FS27" s="161"/>
      <c r="FT27" s="161"/>
      <c r="FU27" s="161"/>
      <c r="FV27" s="161"/>
      <c r="FW27" s="161"/>
      <c r="FX27" s="161"/>
      <c r="FY27" s="161"/>
      <c r="FZ27" s="161"/>
      <c r="GA27" s="161"/>
      <c r="GB27" s="161"/>
      <c r="GC27" s="161"/>
      <c r="GD27" s="161"/>
      <c r="GE27" s="161"/>
      <c r="GF27" s="161"/>
      <c r="GG27" s="161"/>
      <c r="GH27" s="161"/>
      <c r="GI27" s="161"/>
      <c r="GJ27" s="161"/>
      <c r="GK27" s="161"/>
      <c r="GL27" s="161"/>
      <c r="GM27" s="161"/>
      <c r="GN27" s="161"/>
      <c r="GO27" s="161"/>
      <c r="GP27" s="161"/>
      <c r="GQ27" s="161"/>
      <c r="GR27" s="161"/>
      <c r="GS27" s="161"/>
      <c r="GT27" s="161"/>
      <c r="GU27" s="161"/>
      <c r="GV27" s="161"/>
      <c r="GW27" s="161"/>
      <c r="GX27" s="161"/>
      <c r="GY27" s="161"/>
      <c r="GZ27" s="161"/>
      <c r="HA27" s="161"/>
      <c r="HB27" s="161"/>
      <c r="HC27" s="161"/>
      <c r="HD27" s="161"/>
      <c r="HE27" s="161"/>
      <c r="HF27" s="161"/>
      <c r="HG27" s="161"/>
      <c r="HH27" s="161"/>
      <c r="HI27" s="161"/>
      <c r="HJ27" s="161"/>
      <c r="HK27" s="161"/>
      <c r="HL27" s="161"/>
      <c r="HM27" s="161"/>
      <c r="HN27" s="161"/>
      <c r="HO27" s="161"/>
      <c r="HP27" s="161"/>
      <c r="HQ27" s="161"/>
      <c r="HR27" s="161"/>
      <c r="HS27" s="161"/>
      <c r="HT27" s="161"/>
      <c r="HU27" s="161"/>
      <c r="HV27" s="161"/>
      <c r="HW27" s="161"/>
      <c r="HX27" s="161"/>
      <c r="HY27" s="161"/>
      <c r="HZ27" s="161"/>
      <c r="IA27" s="161"/>
      <c r="IB27" s="161"/>
      <c r="IC27" s="161"/>
      <c r="ID27" s="161"/>
      <c r="IE27" s="161"/>
    </row>
    <row r="28" spans="1:243" s="39" customFormat="1" ht="20.100000000000001" customHeight="1">
      <c r="A28" s="121">
        <v>41</v>
      </c>
      <c r="B28" s="187" t="s">
        <v>191</v>
      </c>
      <c r="C28" s="121" t="s">
        <v>7</v>
      </c>
      <c r="D28" s="37">
        <v>0</v>
      </c>
      <c r="E28" s="37">
        <v>0</v>
      </c>
      <c r="F28" s="169">
        <f t="shared" si="19"/>
        <v>0</v>
      </c>
      <c r="G28" s="170">
        <f>VLOOKUP(F$28,AB$25:AC$38,2,FALSE)</f>
        <v>11</v>
      </c>
      <c r="H28" s="37">
        <v>0</v>
      </c>
      <c r="I28" s="37">
        <v>0</v>
      </c>
      <c r="J28" s="169">
        <f t="shared" si="20"/>
        <v>0</v>
      </c>
      <c r="K28" s="170">
        <f>VLOOKUP(J$28,AD$25:AE$38,2,FALSE)</f>
        <v>14</v>
      </c>
      <c r="L28" s="37">
        <v>0</v>
      </c>
      <c r="M28" s="37">
        <v>0</v>
      </c>
      <c r="N28" s="169">
        <f t="shared" si="21"/>
        <v>0</v>
      </c>
      <c r="O28" s="170">
        <f>VLOOKUP(N$28,AF$25:AG$38,2,FALSE)</f>
        <v>14</v>
      </c>
      <c r="P28" s="37">
        <v>0</v>
      </c>
      <c r="Q28" s="37">
        <v>0</v>
      </c>
      <c r="R28" s="169">
        <f t="shared" si="22"/>
        <v>0</v>
      </c>
      <c r="S28" s="170">
        <f>VLOOKUP(R$28,AH$25:AI$38,2,FALSE)</f>
        <v>14</v>
      </c>
      <c r="T28" s="169">
        <f t="shared" si="23"/>
        <v>0</v>
      </c>
      <c r="U28" s="170">
        <f>VLOOKUP(T$28,AJ$25:AK$38,2,FALSE)</f>
        <v>14</v>
      </c>
      <c r="V28" s="161"/>
      <c r="W28" s="38"/>
      <c r="X28" s="38"/>
      <c r="Y28" s="38"/>
      <c r="Z28" s="38"/>
      <c r="AA28" s="161">
        <v>4</v>
      </c>
      <c r="AB28" s="161">
        <f t="shared" si="24"/>
        <v>11.3</v>
      </c>
      <c r="AC28" s="161">
        <f t="shared" si="25"/>
        <v>3</v>
      </c>
      <c r="AD28" s="161">
        <f t="shared" si="26"/>
        <v>12.266</v>
      </c>
      <c r="AE28" s="161">
        <f t="shared" si="27"/>
        <v>4</v>
      </c>
      <c r="AF28" s="161">
        <f t="shared" si="28"/>
        <v>11.266</v>
      </c>
      <c r="AG28" s="161">
        <f t="shared" si="29"/>
        <v>4</v>
      </c>
      <c r="AH28" s="161">
        <f t="shared" si="30"/>
        <v>11.966000000000001</v>
      </c>
      <c r="AI28" s="161">
        <f t="shared" si="31"/>
        <v>4</v>
      </c>
      <c r="AJ28" s="161">
        <f t="shared" si="32"/>
        <v>46.865000000000002</v>
      </c>
      <c r="AK28" s="161">
        <f t="shared" si="33"/>
        <v>4</v>
      </c>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61"/>
      <c r="BO28" s="161"/>
      <c r="BP28" s="161"/>
      <c r="BQ28" s="161"/>
      <c r="BR28" s="161"/>
      <c r="BS28" s="161"/>
      <c r="BT28" s="161"/>
      <c r="BU28" s="161"/>
      <c r="BV28" s="161"/>
      <c r="BW28" s="161"/>
      <c r="BX28" s="161"/>
      <c r="BY28" s="161"/>
      <c r="BZ28" s="161"/>
      <c r="CA28" s="161"/>
      <c r="CB28" s="161"/>
      <c r="CC28" s="161"/>
      <c r="CD28" s="161"/>
      <c r="CE28" s="161"/>
      <c r="CF28" s="161"/>
      <c r="CG28" s="161"/>
      <c r="CH28" s="161"/>
      <c r="CI28" s="161"/>
      <c r="CJ28" s="161"/>
      <c r="CK28" s="161"/>
      <c r="CL28" s="161"/>
      <c r="CM28" s="161"/>
      <c r="CN28" s="161"/>
      <c r="CO28" s="161"/>
      <c r="CP28" s="161"/>
      <c r="CQ28" s="161"/>
      <c r="CR28" s="161"/>
      <c r="CS28" s="161"/>
      <c r="CT28" s="161"/>
      <c r="CU28" s="161"/>
      <c r="CV28" s="161"/>
      <c r="CW28" s="161"/>
      <c r="CX28" s="161"/>
      <c r="CY28" s="161"/>
      <c r="CZ28" s="161"/>
      <c r="DA28" s="161"/>
      <c r="DB28" s="161"/>
      <c r="DC28" s="161"/>
      <c r="DD28" s="161"/>
      <c r="DE28" s="161"/>
      <c r="DF28" s="161"/>
      <c r="DG28" s="161"/>
      <c r="DH28" s="161"/>
      <c r="DI28" s="161"/>
      <c r="DJ28" s="161"/>
      <c r="DK28" s="161"/>
      <c r="DL28" s="161"/>
      <c r="DM28" s="161"/>
      <c r="DN28" s="161"/>
      <c r="DO28" s="161"/>
      <c r="DP28" s="161"/>
      <c r="DQ28" s="161"/>
      <c r="DR28" s="161"/>
      <c r="DS28" s="161"/>
      <c r="DT28" s="161"/>
      <c r="DU28" s="161"/>
      <c r="DV28" s="161"/>
      <c r="DW28" s="161"/>
      <c r="DX28" s="161"/>
      <c r="DY28" s="161"/>
      <c r="DZ28" s="161"/>
      <c r="EA28" s="161"/>
      <c r="EB28" s="161"/>
      <c r="EC28" s="161"/>
      <c r="ED28" s="161"/>
      <c r="EE28" s="161"/>
      <c r="EF28" s="161"/>
      <c r="EG28" s="161"/>
      <c r="EH28" s="161"/>
      <c r="EI28" s="161"/>
      <c r="EJ28" s="161"/>
      <c r="EK28" s="161"/>
      <c r="EL28" s="161"/>
      <c r="EM28" s="161"/>
      <c r="EN28" s="161"/>
      <c r="EO28" s="161"/>
      <c r="EP28" s="161"/>
      <c r="EQ28" s="161"/>
      <c r="ER28" s="161"/>
      <c r="ES28" s="161"/>
      <c r="ET28" s="161"/>
      <c r="EU28" s="161"/>
      <c r="EV28" s="161"/>
      <c r="EW28" s="161"/>
      <c r="EX28" s="161"/>
      <c r="EY28" s="161"/>
      <c r="EZ28" s="161"/>
      <c r="FA28" s="161"/>
      <c r="FB28" s="161"/>
      <c r="FC28" s="161"/>
      <c r="FD28" s="161"/>
      <c r="FE28" s="161"/>
      <c r="FF28" s="161"/>
      <c r="FG28" s="161"/>
      <c r="FH28" s="161"/>
      <c r="FI28" s="161"/>
      <c r="FJ28" s="161"/>
      <c r="FK28" s="161"/>
      <c r="FL28" s="161"/>
      <c r="FM28" s="161"/>
      <c r="FN28" s="161"/>
      <c r="FO28" s="161"/>
      <c r="FP28" s="161"/>
      <c r="FQ28" s="161"/>
      <c r="FR28" s="161"/>
      <c r="FS28" s="161"/>
      <c r="FT28" s="161"/>
      <c r="FU28" s="161"/>
      <c r="FV28" s="161"/>
      <c r="FW28" s="161"/>
      <c r="FX28" s="161"/>
      <c r="FY28" s="161"/>
      <c r="FZ28" s="161"/>
      <c r="GA28" s="161"/>
      <c r="GB28" s="161"/>
      <c r="GC28" s="161"/>
      <c r="GD28" s="161"/>
      <c r="GE28" s="161"/>
      <c r="GF28" s="161"/>
      <c r="GG28" s="161"/>
      <c r="GH28" s="161"/>
      <c r="GI28" s="161"/>
      <c r="GJ28" s="161"/>
      <c r="GK28" s="161"/>
      <c r="GL28" s="161"/>
      <c r="GM28" s="161"/>
      <c r="GN28" s="161"/>
      <c r="GO28" s="161"/>
      <c r="GP28" s="161"/>
      <c r="GQ28" s="161"/>
      <c r="GR28" s="161"/>
      <c r="GS28" s="161"/>
      <c r="GT28" s="161"/>
      <c r="GU28" s="161"/>
      <c r="GV28" s="161"/>
      <c r="GW28" s="161"/>
      <c r="GX28" s="161"/>
      <c r="GY28" s="161"/>
      <c r="GZ28" s="161"/>
      <c r="HA28" s="161"/>
      <c r="HB28" s="161"/>
      <c r="HC28" s="161"/>
      <c r="HD28" s="161"/>
      <c r="HE28" s="161"/>
      <c r="HF28" s="161"/>
      <c r="HG28" s="161"/>
      <c r="HH28" s="161"/>
      <c r="HI28" s="161"/>
      <c r="HJ28" s="161"/>
      <c r="HK28" s="161"/>
      <c r="HL28" s="161"/>
      <c r="HM28" s="161"/>
      <c r="HN28" s="161"/>
      <c r="HO28" s="161"/>
      <c r="HP28" s="161"/>
      <c r="HQ28" s="161"/>
      <c r="HR28" s="161"/>
      <c r="HS28" s="161"/>
      <c r="HT28" s="161"/>
      <c r="HU28" s="161"/>
      <c r="HV28" s="161"/>
      <c r="HW28" s="161"/>
      <c r="HX28" s="161"/>
      <c r="HY28" s="161"/>
      <c r="HZ28" s="161"/>
      <c r="IA28" s="161"/>
      <c r="IB28" s="161"/>
      <c r="IC28" s="161"/>
      <c r="ID28" s="161"/>
      <c r="IE28" s="161"/>
    </row>
    <row r="29" spans="1:243" s="39" customFormat="1" ht="20.100000000000001" customHeight="1">
      <c r="A29" s="121">
        <v>42</v>
      </c>
      <c r="B29" s="168" t="s">
        <v>229</v>
      </c>
      <c r="C29" s="121" t="s">
        <v>55</v>
      </c>
      <c r="D29" s="37">
        <v>2.4</v>
      </c>
      <c r="E29" s="37">
        <v>8.9</v>
      </c>
      <c r="F29" s="169">
        <f t="shared" si="19"/>
        <v>11.3</v>
      </c>
      <c r="G29" s="170">
        <f>VLOOKUP(F$29,AB$25:AC$38,2,FALSE)</f>
        <v>3</v>
      </c>
      <c r="H29" s="37">
        <v>3</v>
      </c>
      <c r="I29" s="37">
        <v>8.0660000000000007</v>
      </c>
      <c r="J29" s="169">
        <f t="shared" si="20"/>
        <v>11.066000000000001</v>
      </c>
      <c r="K29" s="170">
        <f>VLOOKUP(J$29,AD$25:AE$38,2,FALSE)</f>
        <v>10</v>
      </c>
      <c r="L29" s="37">
        <v>3.2</v>
      </c>
      <c r="M29" s="37">
        <v>2.2330000000000001</v>
      </c>
      <c r="N29" s="169">
        <f t="shared" si="21"/>
        <v>5.4329999999999998</v>
      </c>
      <c r="O29" s="170">
        <f>VLOOKUP(N$29,AF$25:AG$38,2,FALSE)</f>
        <v>13</v>
      </c>
      <c r="P29" s="37">
        <v>3.4</v>
      </c>
      <c r="Q29" s="37">
        <v>7.6</v>
      </c>
      <c r="R29" s="169">
        <f t="shared" si="22"/>
        <v>11</v>
      </c>
      <c r="S29" s="170">
        <f>VLOOKUP(R$29,AH$25:AI$38,2,FALSE)</f>
        <v>12</v>
      </c>
      <c r="T29" s="169">
        <f t="shared" si="23"/>
        <v>38.798999999999999</v>
      </c>
      <c r="U29" s="170">
        <f>VLOOKUP(T$29,AJ$25:AK$38,2,FALSE)</f>
        <v>13</v>
      </c>
      <c r="V29" s="161"/>
      <c r="W29" s="38"/>
      <c r="X29" s="38"/>
      <c r="Y29" s="38"/>
      <c r="Z29" s="38"/>
      <c r="AA29" s="161">
        <v>5</v>
      </c>
      <c r="AB29" s="161">
        <f t="shared" si="24"/>
        <v>11.3</v>
      </c>
      <c r="AC29" s="161">
        <f t="shared" si="25"/>
        <v>3</v>
      </c>
      <c r="AD29" s="161">
        <f t="shared" si="26"/>
        <v>12.066000000000001</v>
      </c>
      <c r="AE29" s="161">
        <f t="shared" si="27"/>
        <v>5</v>
      </c>
      <c r="AF29" s="161">
        <f t="shared" si="28"/>
        <v>10.366</v>
      </c>
      <c r="AG29" s="161">
        <f t="shared" si="29"/>
        <v>5</v>
      </c>
      <c r="AH29" s="161">
        <f t="shared" si="30"/>
        <v>11.9</v>
      </c>
      <c r="AI29" s="161">
        <f t="shared" si="31"/>
        <v>5</v>
      </c>
      <c r="AJ29" s="161">
        <f t="shared" si="32"/>
        <v>45.632000000000005</v>
      </c>
      <c r="AK29" s="161">
        <f t="shared" si="33"/>
        <v>5</v>
      </c>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61"/>
      <c r="BO29" s="161"/>
      <c r="BP29" s="161"/>
      <c r="BQ29" s="161"/>
      <c r="BR29" s="161"/>
      <c r="BS29" s="161"/>
      <c r="BT29" s="161"/>
      <c r="BU29" s="161"/>
      <c r="BV29" s="161"/>
      <c r="BW29" s="161"/>
      <c r="BX29" s="161"/>
      <c r="BY29" s="161"/>
      <c r="BZ29" s="161"/>
      <c r="CA29" s="161"/>
      <c r="CB29" s="161"/>
      <c r="CC29" s="161"/>
      <c r="CD29" s="161"/>
      <c r="CE29" s="161"/>
      <c r="CF29" s="161"/>
      <c r="CG29" s="161"/>
      <c r="CH29" s="161"/>
      <c r="CI29" s="161"/>
      <c r="CJ29" s="161"/>
      <c r="CK29" s="161"/>
      <c r="CL29" s="161"/>
      <c r="CM29" s="161"/>
      <c r="CN29" s="161"/>
      <c r="CO29" s="161"/>
      <c r="CP29" s="161"/>
      <c r="CQ29" s="161"/>
      <c r="CR29" s="161"/>
      <c r="CS29" s="161"/>
      <c r="CT29" s="161"/>
      <c r="CU29" s="161"/>
      <c r="CV29" s="161"/>
      <c r="CW29" s="161"/>
      <c r="CX29" s="161"/>
      <c r="CY29" s="161"/>
      <c r="CZ29" s="161"/>
      <c r="DA29" s="161"/>
      <c r="DB29" s="161"/>
      <c r="DC29" s="161"/>
      <c r="DD29" s="161"/>
      <c r="DE29" s="161"/>
      <c r="DF29" s="161"/>
      <c r="DG29" s="161"/>
      <c r="DH29" s="161"/>
      <c r="DI29" s="161"/>
      <c r="DJ29" s="161"/>
      <c r="DK29" s="161"/>
      <c r="DL29" s="161"/>
      <c r="DM29" s="161"/>
      <c r="DN29" s="161"/>
      <c r="DO29" s="161"/>
      <c r="DP29" s="161"/>
      <c r="DQ29" s="161"/>
      <c r="DR29" s="161"/>
      <c r="DS29" s="161"/>
      <c r="DT29" s="161"/>
      <c r="DU29" s="161"/>
      <c r="DV29" s="161"/>
      <c r="DW29" s="161"/>
      <c r="DX29" s="161"/>
      <c r="DY29" s="161"/>
      <c r="DZ29" s="161"/>
      <c r="EA29" s="161"/>
      <c r="EB29" s="161"/>
      <c r="EC29" s="161"/>
      <c r="ED29" s="161"/>
      <c r="EE29" s="161"/>
      <c r="EF29" s="161"/>
      <c r="EG29" s="161"/>
      <c r="EH29" s="161"/>
      <c r="EI29" s="161"/>
      <c r="EJ29" s="161"/>
      <c r="EK29" s="161"/>
      <c r="EL29" s="161"/>
      <c r="EM29" s="161"/>
      <c r="EN29" s="161"/>
      <c r="EO29" s="161"/>
      <c r="EP29" s="161"/>
      <c r="EQ29" s="161"/>
      <c r="ER29" s="161"/>
      <c r="ES29" s="161"/>
      <c r="ET29" s="161"/>
      <c r="EU29" s="161"/>
      <c r="EV29" s="161"/>
      <c r="EW29" s="161"/>
      <c r="EX29" s="161"/>
      <c r="EY29" s="161"/>
      <c r="EZ29" s="161"/>
      <c r="FA29" s="161"/>
      <c r="FB29" s="161"/>
      <c r="FC29" s="161"/>
      <c r="FD29" s="161"/>
      <c r="FE29" s="161"/>
      <c r="FF29" s="161"/>
      <c r="FG29" s="161"/>
      <c r="FH29" s="161"/>
      <c r="FI29" s="161"/>
      <c r="FJ29" s="161"/>
      <c r="FK29" s="161"/>
      <c r="FL29" s="161"/>
      <c r="FM29" s="161"/>
      <c r="FN29" s="161"/>
      <c r="FO29" s="161"/>
      <c r="FP29" s="161"/>
      <c r="FQ29" s="161"/>
      <c r="FR29" s="161"/>
      <c r="FS29" s="161"/>
      <c r="FT29" s="161"/>
      <c r="FU29" s="161"/>
      <c r="FV29" s="161"/>
      <c r="FW29" s="161"/>
      <c r="FX29" s="161"/>
      <c r="FY29" s="161"/>
      <c r="FZ29" s="161"/>
      <c r="GA29" s="161"/>
      <c r="GB29" s="161"/>
      <c r="GC29" s="161"/>
      <c r="GD29" s="161"/>
      <c r="GE29" s="161"/>
      <c r="GF29" s="161"/>
      <c r="GG29" s="161"/>
      <c r="GH29" s="161"/>
      <c r="GI29" s="161"/>
      <c r="GJ29" s="161"/>
      <c r="GK29" s="161"/>
      <c r="GL29" s="161"/>
      <c r="GM29" s="161"/>
      <c r="GN29" s="161"/>
      <c r="GO29" s="161"/>
      <c r="GP29" s="161"/>
      <c r="GQ29" s="161"/>
      <c r="GR29" s="161"/>
      <c r="GS29" s="161"/>
      <c r="GT29" s="161"/>
      <c r="GU29" s="161"/>
      <c r="GV29" s="161"/>
      <c r="GW29" s="161"/>
      <c r="GX29" s="161"/>
      <c r="GY29" s="161"/>
      <c r="GZ29" s="161"/>
      <c r="HA29" s="161"/>
      <c r="HB29" s="161"/>
      <c r="HC29" s="161"/>
      <c r="HD29" s="161"/>
      <c r="HE29" s="161"/>
      <c r="HF29" s="161"/>
      <c r="HG29" s="161"/>
      <c r="HH29" s="161"/>
      <c r="HI29" s="161"/>
      <c r="HJ29" s="161"/>
      <c r="HK29" s="161"/>
      <c r="HL29" s="161"/>
      <c r="HM29" s="161"/>
      <c r="HN29" s="161"/>
      <c r="HO29" s="161"/>
      <c r="HP29" s="161"/>
      <c r="HQ29" s="161"/>
      <c r="HR29" s="161"/>
      <c r="HS29" s="161"/>
      <c r="HT29" s="161"/>
      <c r="HU29" s="161"/>
      <c r="HV29" s="161"/>
      <c r="HW29" s="161"/>
      <c r="HX29" s="161"/>
      <c r="HY29" s="161"/>
      <c r="HZ29" s="161"/>
      <c r="IA29" s="161"/>
      <c r="IB29" s="161"/>
      <c r="IC29" s="161"/>
      <c r="ID29" s="161"/>
      <c r="IE29" s="161"/>
    </row>
    <row r="30" spans="1:243" s="39" customFormat="1" ht="20.100000000000001" customHeight="1">
      <c r="A30" s="121">
        <v>43</v>
      </c>
      <c r="B30" s="168" t="s">
        <v>70</v>
      </c>
      <c r="C30" s="121" t="s">
        <v>55</v>
      </c>
      <c r="D30" s="37">
        <v>2.4</v>
      </c>
      <c r="E30" s="37">
        <v>8.9</v>
      </c>
      <c r="F30" s="169">
        <f t="shared" si="19"/>
        <v>11.3</v>
      </c>
      <c r="G30" s="170">
        <f>VLOOKUP(F$30,AB$25:AC$38,2,FALSE)</f>
        <v>3</v>
      </c>
      <c r="H30" s="37">
        <v>3</v>
      </c>
      <c r="I30" s="37">
        <v>8.3330000000000002</v>
      </c>
      <c r="J30" s="169">
        <f t="shared" si="20"/>
        <v>11.333</v>
      </c>
      <c r="K30" s="170">
        <f>VLOOKUP(J$30,AD$25:AE$38,2,FALSE)</f>
        <v>9</v>
      </c>
      <c r="L30" s="37">
        <v>3.2</v>
      </c>
      <c r="M30" s="37">
        <v>6.3</v>
      </c>
      <c r="N30" s="169">
        <f t="shared" si="21"/>
        <v>9.5</v>
      </c>
      <c r="O30" s="170">
        <f>VLOOKUP(N$30,AF$25:AG$38,2,FALSE)</f>
        <v>11</v>
      </c>
      <c r="P30" s="37">
        <v>3.4</v>
      </c>
      <c r="Q30" s="37">
        <v>8.2330000000000005</v>
      </c>
      <c r="R30" s="169">
        <f t="shared" si="22"/>
        <v>11.633000000000001</v>
      </c>
      <c r="S30" s="170">
        <f>VLOOKUP(R$30,AH$25:AI$38,2,FALSE)</f>
        <v>8</v>
      </c>
      <c r="T30" s="169">
        <f t="shared" si="23"/>
        <v>43.766000000000005</v>
      </c>
      <c r="U30" s="170">
        <f>VLOOKUP(T$30,AJ$25:AK$38,2,FALSE)</f>
        <v>8</v>
      </c>
      <c r="V30" s="161"/>
      <c r="W30" s="38"/>
      <c r="X30" s="38"/>
      <c r="Y30" s="38"/>
      <c r="Z30" s="38"/>
      <c r="AA30" s="161">
        <v>6</v>
      </c>
      <c r="AB30" s="161">
        <f t="shared" si="24"/>
        <v>11.25</v>
      </c>
      <c r="AC30" s="161">
        <f t="shared" si="25"/>
        <v>4</v>
      </c>
      <c r="AD30" s="161">
        <f t="shared" si="26"/>
        <v>12.033000000000001</v>
      </c>
      <c r="AE30" s="161">
        <f t="shared" si="27"/>
        <v>6</v>
      </c>
      <c r="AF30" s="161">
        <f t="shared" si="28"/>
        <v>10.333</v>
      </c>
      <c r="AG30" s="161">
        <f t="shared" si="29"/>
        <v>6</v>
      </c>
      <c r="AH30" s="161">
        <f t="shared" si="30"/>
        <v>11.866</v>
      </c>
      <c r="AI30" s="161">
        <f t="shared" si="31"/>
        <v>6</v>
      </c>
      <c r="AJ30" s="161">
        <f t="shared" si="32"/>
        <v>45.448999999999998</v>
      </c>
      <c r="AK30" s="161">
        <f t="shared" si="33"/>
        <v>6</v>
      </c>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61"/>
      <c r="BO30" s="161"/>
      <c r="BP30" s="161"/>
      <c r="BQ30" s="161"/>
      <c r="BR30" s="161"/>
      <c r="BS30" s="161"/>
      <c r="BT30" s="161"/>
      <c r="BU30" s="161"/>
      <c r="BV30" s="161"/>
      <c r="BW30" s="161"/>
      <c r="BX30" s="161"/>
      <c r="BY30" s="161"/>
      <c r="BZ30" s="161"/>
      <c r="CA30" s="161"/>
      <c r="CB30" s="161"/>
      <c r="CC30" s="161"/>
      <c r="CD30" s="161"/>
      <c r="CE30" s="161"/>
      <c r="CF30" s="161"/>
      <c r="CG30" s="161"/>
      <c r="CH30" s="161"/>
      <c r="CI30" s="161"/>
      <c r="CJ30" s="161"/>
      <c r="CK30" s="161"/>
      <c r="CL30" s="161"/>
      <c r="CM30" s="161"/>
      <c r="CN30" s="161"/>
      <c r="CO30" s="161"/>
      <c r="CP30" s="161"/>
      <c r="CQ30" s="161"/>
      <c r="CR30" s="161"/>
      <c r="CS30" s="161"/>
      <c r="CT30" s="161"/>
      <c r="CU30" s="161"/>
      <c r="CV30" s="161"/>
      <c r="CW30" s="161"/>
      <c r="CX30" s="161"/>
      <c r="CY30" s="161"/>
      <c r="CZ30" s="161"/>
      <c r="DA30" s="161"/>
      <c r="DB30" s="161"/>
      <c r="DC30" s="161"/>
      <c r="DD30" s="161"/>
      <c r="DE30" s="161"/>
      <c r="DF30" s="161"/>
      <c r="DG30" s="161"/>
      <c r="DH30" s="161"/>
      <c r="DI30" s="161"/>
      <c r="DJ30" s="161"/>
      <c r="DK30" s="161"/>
      <c r="DL30" s="161"/>
      <c r="DM30" s="161"/>
      <c r="DN30" s="161"/>
      <c r="DO30" s="161"/>
      <c r="DP30" s="161"/>
      <c r="DQ30" s="161"/>
      <c r="DR30" s="161"/>
      <c r="DS30" s="161"/>
      <c r="DT30" s="161"/>
      <c r="DU30" s="161"/>
      <c r="DV30" s="161"/>
      <c r="DW30" s="161"/>
      <c r="DX30" s="161"/>
      <c r="DY30" s="161"/>
      <c r="DZ30" s="161"/>
      <c r="EA30" s="161"/>
      <c r="EB30" s="161"/>
      <c r="EC30" s="161"/>
      <c r="ED30" s="161"/>
      <c r="EE30" s="161"/>
      <c r="EF30" s="161"/>
      <c r="EG30" s="161"/>
      <c r="EH30" s="161"/>
      <c r="EI30" s="161"/>
      <c r="EJ30" s="161"/>
      <c r="EK30" s="161"/>
      <c r="EL30" s="161"/>
      <c r="EM30" s="161"/>
      <c r="EN30" s="161"/>
      <c r="EO30" s="161"/>
      <c r="EP30" s="161"/>
      <c r="EQ30" s="161"/>
      <c r="ER30" s="161"/>
      <c r="ES30" s="161"/>
      <c r="ET30" s="161"/>
      <c r="EU30" s="161"/>
      <c r="EV30" s="161"/>
      <c r="EW30" s="161"/>
      <c r="EX30" s="161"/>
      <c r="EY30" s="161"/>
      <c r="EZ30" s="161"/>
      <c r="FA30" s="161"/>
      <c r="FB30" s="161"/>
      <c r="FC30" s="161"/>
      <c r="FD30" s="161"/>
      <c r="FE30" s="161"/>
      <c r="FF30" s="161"/>
      <c r="FG30" s="161"/>
      <c r="FH30" s="161"/>
      <c r="FI30" s="161"/>
      <c r="FJ30" s="161"/>
      <c r="FK30" s="161"/>
      <c r="FL30" s="161"/>
      <c r="FM30" s="161"/>
      <c r="FN30" s="161"/>
      <c r="FO30" s="161"/>
      <c r="FP30" s="161"/>
      <c r="FQ30" s="161"/>
      <c r="FR30" s="161"/>
      <c r="FS30" s="161"/>
      <c r="FT30" s="161"/>
      <c r="FU30" s="161"/>
      <c r="FV30" s="161"/>
      <c r="FW30" s="161"/>
      <c r="FX30" s="161"/>
      <c r="FY30" s="161"/>
      <c r="FZ30" s="161"/>
      <c r="GA30" s="161"/>
      <c r="GB30" s="161"/>
      <c r="GC30" s="161"/>
      <c r="GD30" s="161"/>
      <c r="GE30" s="161"/>
      <c r="GF30" s="161"/>
      <c r="GG30" s="161"/>
      <c r="GH30" s="161"/>
      <c r="GI30" s="161"/>
      <c r="GJ30" s="161"/>
      <c r="GK30" s="161"/>
      <c r="GL30" s="161"/>
      <c r="GM30" s="161"/>
      <c r="GN30" s="161"/>
      <c r="GO30" s="161"/>
      <c r="GP30" s="161"/>
      <c r="GQ30" s="161"/>
      <c r="GR30" s="161"/>
      <c r="GS30" s="161"/>
      <c r="GT30" s="161"/>
      <c r="GU30" s="161"/>
      <c r="GV30" s="161"/>
      <c r="GW30" s="161"/>
      <c r="GX30" s="161"/>
      <c r="GY30" s="161"/>
      <c r="GZ30" s="161"/>
      <c r="HA30" s="161"/>
      <c r="HB30" s="161"/>
      <c r="HC30" s="161"/>
      <c r="HD30" s="161"/>
      <c r="HE30" s="161"/>
      <c r="HF30" s="161"/>
      <c r="HG30" s="161"/>
      <c r="HH30" s="161"/>
      <c r="HI30" s="161"/>
      <c r="HJ30" s="161"/>
      <c r="HK30" s="161"/>
      <c r="HL30" s="161"/>
      <c r="HM30" s="161"/>
      <c r="HN30" s="161"/>
      <c r="HO30" s="161"/>
      <c r="HP30" s="161"/>
      <c r="HQ30" s="161"/>
      <c r="HR30" s="161"/>
      <c r="HS30" s="161"/>
      <c r="HT30" s="161"/>
      <c r="HU30" s="161"/>
      <c r="HV30" s="161"/>
      <c r="HW30" s="161"/>
      <c r="HX30" s="161"/>
      <c r="HY30" s="161"/>
      <c r="HZ30" s="161"/>
      <c r="IA30" s="161"/>
      <c r="IB30" s="161"/>
      <c r="IC30" s="161"/>
      <c r="ID30" s="161"/>
      <c r="IE30" s="161"/>
    </row>
    <row r="31" spans="1:243" s="39" customFormat="1" ht="20.100000000000001" customHeight="1">
      <c r="A31" s="121">
        <v>44</v>
      </c>
      <c r="B31" s="168" t="s">
        <v>230</v>
      </c>
      <c r="C31" s="121" t="s">
        <v>55</v>
      </c>
      <c r="D31" s="37">
        <v>2.4</v>
      </c>
      <c r="E31" s="37">
        <v>8.6999999999999993</v>
      </c>
      <c r="F31" s="169">
        <f t="shared" si="19"/>
        <v>11.1</v>
      </c>
      <c r="G31" s="170">
        <f>VLOOKUP(F$31,AB$25:AC$38,2,FALSE)</f>
        <v>5</v>
      </c>
      <c r="H31" s="37">
        <v>3.9</v>
      </c>
      <c r="I31" s="37">
        <v>8.1660000000000004</v>
      </c>
      <c r="J31" s="169">
        <f t="shared" si="20"/>
        <v>12.066000000000001</v>
      </c>
      <c r="K31" s="170">
        <f>VLOOKUP(J$31,AD$25:AE$38,2,FALSE)</f>
        <v>5</v>
      </c>
      <c r="L31" s="37">
        <v>4.3</v>
      </c>
      <c r="M31" s="37">
        <v>8.0329999999999995</v>
      </c>
      <c r="N31" s="169">
        <f t="shared" si="21"/>
        <v>12.332999999999998</v>
      </c>
      <c r="O31" s="170">
        <f>VLOOKUP(N$31,AF$25:AG$38,2,FALSE)</f>
        <v>2</v>
      </c>
      <c r="P31" s="37">
        <v>3.4</v>
      </c>
      <c r="Q31" s="37">
        <v>8.5660000000000007</v>
      </c>
      <c r="R31" s="169">
        <f t="shared" si="22"/>
        <v>11.966000000000001</v>
      </c>
      <c r="S31" s="170">
        <f>VLOOKUP(R$31,AH$25:AI$38,2,FALSE)</f>
        <v>4</v>
      </c>
      <c r="T31" s="169">
        <f t="shared" si="23"/>
        <v>47.464999999999996</v>
      </c>
      <c r="U31" s="170">
        <f>VLOOKUP(T$31,AJ$25:AK$38,2,FALSE)</f>
        <v>2</v>
      </c>
      <c r="V31" s="161"/>
      <c r="W31" s="38"/>
      <c r="X31" s="38"/>
      <c r="Y31" s="38"/>
      <c r="Z31" s="38"/>
      <c r="AA31" s="161">
        <v>7</v>
      </c>
      <c r="AB31" s="161">
        <f t="shared" si="24"/>
        <v>11.25</v>
      </c>
      <c r="AC31" s="161">
        <f t="shared" si="25"/>
        <v>4</v>
      </c>
      <c r="AD31" s="161">
        <f t="shared" si="26"/>
        <v>12</v>
      </c>
      <c r="AE31" s="161">
        <f t="shared" si="27"/>
        <v>7</v>
      </c>
      <c r="AF31" s="161">
        <f t="shared" si="28"/>
        <v>10.233000000000001</v>
      </c>
      <c r="AG31" s="161">
        <f t="shared" si="29"/>
        <v>7</v>
      </c>
      <c r="AH31" s="161">
        <f t="shared" si="30"/>
        <v>11.666</v>
      </c>
      <c r="AI31" s="161">
        <f t="shared" si="31"/>
        <v>7</v>
      </c>
      <c r="AJ31" s="161">
        <f t="shared" si="32"/>
        <v>44.665999999999997</v>
      </c>
      <c r="AK31" s="161">
        <f t="shared" si="33"/>
        <v>7</v>
      </c>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61"/>
      <c r="BO31" s="161"/>
      <c r="BP31" s="161"/>
      <c r="BQ31" s="161"/>
      <c r="BR31" s="161"/>
      <c r="BS31" s="161"/>
      <c r="BT31" s="161"/>
      <c r="BU31" s="161"/>
      <c r="BV31" s="161"/>
      <c r="BW31" s="161"/>
      <c r="BX31" s="161"/>
      <c r="BY31" s="161"/>
      <c r="BZ31" s="161"/>
      <c r="CA31" s="161"/>
      <c r="CB31" s="161"/>
      <c r="CC31" s="161"/>
      <c r="CD31" s="161"/>
      <c r="CE31" s="161"/>
      <c r="CF31" s="161"/>
      <c r="CG31" s="161"/>
      <c r="CH31" s="161"/>
      <c r="CI31" s="161"/>
      <c r="CJ31" s="161"/>
      <c r="CK31" s="161"/>
      <c r="CL31" s="161"/>
      <c r="CM31" s="161"/>
      <c r="CN31" s="161"/>
      <c r="CO31" s="161"/>
      <c r="CP31" s="161"/>
      <c r="CQ31" s="161"/>
      <c r="CR31" s="161"/>
      <c r="CS31" s="161"/>
      <c r="CT31" s="161"/>
      <c r="CU31" s="161"/>
      <c r="CV31" s="161"/>
      <c r="CW31" s="161"/>
      <c r="CX31" s="161"/>
      <c r="CY31" s="161"/>
      <c r="CZ31" s="161"/>
      <c r="DA31" s="161"/>
      <c r="DB31" s="161"/>
      <c r="DC31" s="161"/>
      <c r="DD31" s="161"/>
      <c r="DE31" s="161"/>
      <c r="DF31" s="161"/>
      <c r="DG31" s="161"/>
      <c r="DH31" s="161"/>
      <c r="DI31" s="161"/>
      <c r="DJ31" s="161"/>
      <c r="DK31" s="161"/>
      <c r="DL31" s="161"/>
      <c r="DM31" s="161"/>
      <c r="DN31" s="161"/>
      <c r="DO31" s="161"/>
      <c r="DP31" s="161"/>
      <c r="DQ31" s="161"/>
      <c r="DR31" s="161"/>
      <c r="DS31" s="161"/>
      <c r="DT31" s="161"/>
      <c r="DU31" s="161"/>
      <c r="DV31" s="161"/>
      <c r="DW31" s="161"/>
      <c r="DX31" s="161"/>
      <c r="DY31" s="161"/>
      <c r="DZ31" s="161"/>
      <c r="EA31" s="161"/>
      <c r="EB31" s="161"/>
      <c r="EC31" s="161"/>
      <c r="ED31" s="161"/>
      <c r="EE31" s="161"/>
      <c r="EF31" s="161"/>
      <c r="EG31" s="161"/>
      <c r="EH31" s="161"/>
      <c r="EI31" s="161"/>
      <c r="EJ31" s="161"/>
      <c r="EK31" s="161"/>
      <c r="EL31" s="161"/>
      <c r="EM31" s="161"/>
      <c r="EN31" s="161"/>
      <c r="EO31" s="161"/>
      <c r="EP31" s="161"/>
      <c r="EQ31" s="161"/>
      <c r="ER31" s="161"/>
      <c r="ES31" s="161"/>
      <c r="ET31" s="161"/>
      <c r="EU31" s="161"/>
      <c r="EV31" s="161"/>
      <c r="EW31" s="161"/>
      <c r="EX31" s="161"/>
      <c r="EY31" s="161"/>
      <c r="EZ31" s="161"/>
      <c r="FA31" s="161"/>
      <c r="FB31" s="161"/>
      <c r="FC31" s="161"/>
      <c r="FD31" s="161"/>
      <c r="FE31" s="161"/>
      <c r="FF31" s="161"/>
      <c r="FG31" s="161"/>
      <c r="FH31" s="161"/>
      <c r="FI31" s="161"/>
      <c r="FJ31" s="161"/>
      <c r="FK31" s="161"/>
      <c r="FL31" s="161"/>
      <c r="FM31" s="161"/>
      <c r="FN31" s="161"/>
      <c r="FO31" s="161"/>
      <c r="FP31" s="161"/>
      <c r="FQ31" s="161"/>
      <c r="FR31" s="161"/>
      <c r="FS31" s="161"/>
      <c r="FT31" s="161"/>
      <c r="FU31" s="161"/>
      <c r="FV31" s="161"/>
      <c r="FW31" s="161"/>
      <c r="FX31" s="161"/>
      <c r="FY31" s="161"/>
      <c r="FZ31" s="161"/>
      <c r="GA31" s="161"/>
      <c r="GB31" s="161"/>
      <c r="GC31" s="161"/>
      <c r="GD31" s="161"/>
      <c r="GE31" s="161"/>
      <c r="GF31" s="161"/>
      <c r="GG31" s="161"/>
      <c r="GH31" s="161"/>
      <c r="GI31" s="161"/>
      <c r="GJ31" s="161"/>
      <c r="GK31" s="161"/>
      <c r="GL31" s="161"/>
      <c r="GM31" s="161"/>
      <c r="GN31" s="161"/>
      <c r="GO31" s="161"/>
      <c r="GP31" s="161"/>
      <c r="GQ31" s="161"/>
      <c r="GR31" s="161"/>
      <c r="GS31" s="161"/>
      <c r="GT31" s="161"/>
      <c r="GU31" s="161"/>
      <c r="GV31" s="161"/>
      <c r="GW31" s="161"/>
      <c r="GX31" s="161"/>
      <c r="GY31" s="161"/>
      <c r="GZ31" s="161"/>
      <c r="HA31" s="161"/>
      <c r="HB31" s="161"/>
      <c r="HC31" s="161"/>
      <c r="HD31" s="161"/>
      <c r="HE31" s="161"/>
      <c r="HF31" s="161"/>
      <c r="HG31" s="161"/>
      <c r="HH31" s="161"/>
      <c r="HI31" s="161"/>
      <c r="HJ31" s="161"/>
      <c r="HK31" s="161"/>
      <c r="HL31" s="161"/>
      <c r="HM31" s="161"/>
      <c r="HN31" s="161"/>
      <c r="HO31" s="161"/>
      <c r="HP31" s="161"/>
      <c r="HQ31" s="161"/>
      <c r="HR31" s="161"/>
      <c r="HS31" s="161"/>
      <c r="HT31" s="161"/>
      <c r="HU31" s="161"/>
      <c r="HV31" s="161"/>
      <c r="HW31" s="161"/>
      <c r="HX31" s="161"/>
      <c r="HY31" s="161"/>
      <c r="HZ31" s="161"/>
      <c r="IA31" s="161"/>
      <c r="IB31" s="161"/>
      <c r="IC31" s="161"/>
      <c r="ID31" s="161"/>
      <c r="IE31" s="161"/>
    </row>
    <row r="32" spans="1:243" s="39" customFormat="1" ht="20.100000000000001" customHeight="1">
      <c r="A32" s="121">
        <v>45</v>
      </c>
      <c r="B32" s="168" t="s">
        <v>108</v>
      </c>
      <c r="C32" s="121" t="s">
        <v>96</v>
      </c>
      <c r="D32" s="37">
        <v>2.4</v>
      </c>
      <c r="E32" s="37">
        <v>8.5</v>
      </c>
      <c r="F32" s="169">
        <f t="shared" si="19"/>
        <v>10.9</v>
      </c>
      <c r="G32" s="170">
        <f>VLOOKUP(F$32,AB$25:AC$38,2,FALSE)</f>
        <v>7</v>
      </c>
      <c r="H32" s="37">
        <v>4.0999999999999996</v>
      </c>
      <c r="I32" s="37">
        <v>8.3000000000000007</v>
      </c>
      <c r="J32" s="169">
        <f t="shared" si="20"/>
        <v>12.4</v>
      </c>
      <c r="K32" s="170">
        <f>VLOOKUP(J$32,AD$25:AE$38,2,FALSE)</f>
        <v>2</v>
      </c>
      <c r="L32" s="37">
        <v>2.5</v>
      </c>
      <c r="M32" s="37">
        <v>7.5659999999999998</v>
      </c>
      <c r="N32" s="169">
        <f t="shared" si="21"/>
        <v>10.065999999999999</v>
      </c>
      <c r="O32" s="170">
        <f>VLOOKUP(N$32,AF$25:AG$38,2,FALSE)</f>
        <v>8</v>
      </c>
      <c r="P32" s="37">
        <v>2.8</v>
      </c>
      <c r="Q32" s="37">
        <v>8.5</v>
      </c>
      <c r="R32" s="169">
        <f t="shared" si="22"/>
        <v>11.3</v>
      </c>
      <c r="S32" s="170">
        <f>VLOOKUP(R$32,AH$25:AI$38,2,FALSE)</f>
        <v>10</v>
      </c>
      <c r="T32" s="169">
        <f t="shared" si="23"/>
        <v>44.665999999999997</v>
      </c>
      <c r="U32" s="170">
        <f>VLOOKUP(T$32,AJ$25:AK$38,2,FALSE)</f>
        <v>7</v>
      </c>
      <c r="V32" s="161"/>
      <c r="W32" s="38"/>
      <c r="X32" s="38"/>
      <c r="Y32" s="38"/>
      <c r="Z32" s="38"/>
      <c r="AA32" s="161">
        <v>8</v>
      </c>
      <c r="AB32" s="161">
        <f t="shared" si="24"/>
        <v>11.1</v>
      </c>
      <c r="AC32" s="161">
        <f t="shared" si="25"/>
        <v>5</v>
      </c>
      <c r="AD32" s="161">
        <f t="shared" si="26"/>
        <v>11.733000000000001</v>
      </c>
      <c r="AE32" s="161">
        <f t="shared" si="27"/>
        <v>8</v>
      </c>
      <c r="AF32" s="161">
        <f t="shared" si="28"/>
        <v>10.065999999999999</v>
      </c>
      <c r="AG32" s="161">
        <f t="shared" si="29"/>
        <v>8</v>
      </c>
      <c r="AH32" s="161">
        <f t="shared" si="30"/>
        <v>11.633000000000001</v>
      </c>
      <c r="AI32" s="161">
        <f t="shared" si="31"/>
        <v>8</v>
      </c>
      <c r="AJ32" s="161">
        <f t="shared" si="32"/>
        <v>43.766000000000005</v>
      </c>
      <c r="AK32" s="161">
        <f t="shared" si="33"/>
        <v>8</v>
      </c>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161"/>
      <c r="DG32" s="161"/>
      <c r="DH32" s="161"/>
      <c r="DI32" s="161"/>
      <c r="DJ32" s="161"/>
      <c r="DK32" s="161"/>
      <c r="DL32" s="161"/>
      <c r="DM32" s="161"/>
      <c r="DN32" s="161"/>
      <c r="DO32" s="161"/>
      <c r="DP32" s="161"/>
      <c r="DQ32" s="161"/>
      <c r="DR32" s="161"/>
      <c r="DS32" s="161"/>
      <c r="DT32" s="161"/>
      <c r="DU32" s="161"/>
      <c r="DV32" s="161"/>
      <c r="DW32" s="161"/>
      <c r="DX32" s="161"/>
      <c r="DY32" s="161"/>
      <c r="DZ32" s="161"/>
      <c r="EA32" s="161"/>
      <c r="EB32" s="161"/>
      <c r="EC32" s="161"/>
      <c r="ED32" s="161"/>
      <c r="EE32" s="161"/>
      <c r="EF32" s="161"/>
      <c r="EG32" s="161"/>
      <c r="EH32" s="161"/>
      <c r="EI32" s="161"/>
      <c r="EJ32" s="161"/>
      <c r="EK32" s="161"/>
      <c r="EL32" s="161"/>
      <c r="EM32" s="161"/>
      <c r="EN32" s="161"/>
      <c r="EO32" s="161"/>
      <c r="EP32" s="161"/>
      <c r="EQ32" s="161"/>
      <c r="ER32" s="161"/>
      <c r="ES32" s="161"/>
      <c r="ET32" s="161"/>
      <c r="EU32" s="161"/>
      <c r="EV32" s="161"/>
      <c r="EW32" s="161"/>
      <c r="EX32" s="161"/>
      <c r="EY32" s="161"/>
      <c r="EZ32" s="161"/>
      <c r="FA32" s="161"/>
      <c r="FB32" s="161"/>
      <c r="FC32" s="161"/>
      <c r="FD32" s="161"/>
      <c r="FE32" s="161"/>
      <c r="FF32" s="161"/>
      <c r="FG32" s="161"/>
      <c r="FH32" s="161"/>
      <c r="FI32" s="161"/>
      <c r="FJ32" s="161"/>
      <c r="FK32" s="161"/>
      <c r="FL32" s="161"/>
      <c r="FM32" s="161"/>
      <c r="FN32" s="161"/>
      <c r="FO32" s="161"/>
      <c r="FP32" s="161"/>
      <c r="FQ32" s="161"/>
      <c r="FR32" s="161"/>
      <c r="FS32" s="161"/>
      <c r="FT32" s="161"/>
      <c r="FU32" s="161"/>
      <c r="FV32" s="161"/>
      <c r="FW32" s="161"/>
      <c r="FX32" s="161"/>
      <c r="FY32" s="161"/>
      <c r="FZ32" s="161"/>
      <c r="GA32" s="161"/>
      <c r="GB32" s="161"/>
      <c r="GC32" s="161"/>
      <c r="GD32" s="161"/>
      <c r="GE32" s="161"/>
      <c r="GF32" s="161"/>
      <c r="GG32" s="161"/>
      <c r="GH32" s="161"/>
      <c r="GI32" s="161"/>
      <c r="GJ32" s="161"/>
      <c r="GK32" s="161"/>
      <c r="GL32" s="161"/>
      <c r="GM32" s="161"/>
      <c r="GN32" s="161"/>
      <c r="GO32" s="161"/>
      <c r="GP32" s="161"/>
      <c r="GQ32" s="161"/>
      <c r="GR32" s="161"/>
      <c r="GS32" s="161"/>
      <c r="GT32" s="161"/>
      <c r="GU32" s="161"/>
      <c r="GV32" s="161"/>
      <c r="GW32" s="161"/>
      <c r="GX32" s="161"/>
      <c r="GY32" s="161"/>
      <c r="GZ32" s="161"/>
      <c r="HA32" s="161"/>
      <c r="HB32" s="161"/>
      <c r="HC32" s="161"/>
      <c r="HD32" s="161"/>
      <c r="HE32" s="161"/>
      <c r="HF32" s="161"/>
      <c r="HG32" s="161"/>
      <c r="HH32" s="161"/>
      <c r="HI32" s="161"/>
      <c r="HJ32" s="161"/>
      <c r="HK32" s="161"/>
      <c r="HL32" s="161"/>
      <c r="HM32" s="161"/>
      <c r="HN32" s="161"/>
      <c r="HO32" s="161"/>
      <c r="HP32" s="161"/>
      <c r="HQ32" s="161"/>
      <c r="HR32" s="161"/>
      <c r="HS32" s="161"/>
      <c r="HT32" s="161"/>
      <c r="HU32" s="161"/>
      <c r="HV32" s="161"/>
      <c r="HW32" s="161"/>
      <c r="HX32" s="161"/>
      <c r="HY32" s="161"/>
      <c r="HZ32" s="161"/>
      <c r="IA32" s="161"/>
      <c r="IB32" s="161"/>
      <c r="IC32" s="161"/>
      <c r="ID32" s="161"/>
      <c r="IE32" s="161"/>
    </row>
    <row r="33" spans="1:243" s="39" customFormat="1" ht="20.100000000000001" customHeight="1">
      <c r="A33" s="121">
        <v>46</v>
      </c>
      <c r="B33" s="168" t="s">
        <v>107</v>
      </c>
      <c r="C33" s="121" t="s">
        <v>5</v>
      </c>
      <c r="D33" s="37">
        <v>2.4</v>
      </c>
      <c r="E33" s="37">
        <v>9</v>
      </c>
      <c r="F33" s="169">
        <f t="shared" si="19"/>
        <v>11.4</v>
      </c>
      <c r="G33" s="170">
        <f>VLOOKUP(F$33,AB$25:AC$38,2,FALSE)</f>
        <v>1</v>
      </c>
      <c r="H33" s="37">
        <v>4.2</v>
      </c>
      <c r="I33" s="37">
        <v>7.5330000000000004</v>
      </c>
      <c r="J33" s="169">
        <f t="shared" si="20"/>
        <v>11.733000000000001</v>
      </c>
      <c r="K33" s="170">
        <f>VLOOKUP(J$33,AD$25:AE$38,2,FALSE)</f>
        <v>8</v>
      </c>
      <c r="L33" s="37">
        <v>3.9</v>
      </c>
      <c r="M33" s="37">
        <v>7.3659999999999997</v>
      </c>
      <c r="N33" s="169">
        <f t="shared" si="21"/>
        <v>11.266</v>
      </c>
      <c r="O33" s="170">
        <f>VLOOKUP(N$33,AF$25:AG$38,2,FALSE)</f>
        <v>4</v>
      </c>
      <c r="P33" s="37">
        <v>3.5</v>
      </c>
      <c r="Q33" s="37">
        <v>8.9659999999999993</v>
      </c>
      <c r="R33" s="169">
        <f t="shared" si="22"/>
        <v>12.465999999999999</v>
      </c>
      <c r="S33" s="170">
        <f>VLOOKUP(R$33,AH$25:AI$38,2,FALSE)</f>
        <v>1</v>
      </c>
      <c r="T33" s="169">
        <f t="shared" si="23"/>
        <v>46.865000000000002</v>
      </c>
      <c r="U33" s="170">
        <f>VLOOKUP(T$33,AJ$25:AK$38,2,FALSE)</f>
        <v>4</v>
      </c>
      <c r="V33" s="161"/>
      <c r="W33" s="38"/>
      <c r="X33" s="38"/>
      <c r="Y33" s="38"/>
      <c r="Z33" s="38"/>
      <c r="AA33" s="161">
        <v>9</v>
      </c>
      <c r="AB33" s="161">
        <f t="shared" si="24"/>
        <v>11.05</v>
      </c>
      <c r="AC33" s="161">
        <f t="shared" si="25"/>
        <v>6</v>
      </c>
      <c r="AD33" s="161">
        <f t="shared" si="26"/>
        <v>11.333</v>
      </c>
      <c r="AE33" s="161">
        <f t="shared" si="27"/>
        <v>9</v>
      </c>
      <c r="AF33" s="161">
        <f t="shared" si="28"/>
        <v>9.8999999999999986</v>
      </c>
      <c r="AG33" s="161">
        <f t="shared" si="29"/>
        <v>9</v>
      </c>
      <c r="AH33" s="161">
        <f t="shared" si="30"/>
        <v>11.366</v>
      </c>
      <c r="AI33" s="161">
        <f t="shared" si="31"/>
        <v>9</v>
      </c>
      <c r="AJ33" s="161">
        <f t="shared" si="32"/>
        <v>43.647999999999996</v>
      </c>
      <c r="AK33" s="161">
        <f t="shared" si="33"/>
        <v>9</v>
      </c>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c r="CK33" s="161"/>
      <c r="CL33" s="161"/>
      <c r="CM33" s="161"/>
      <c r="CN33" s="161"/>
      <c r="CO33" s="161"/>
      <c r="CP33" s="161"/>
      <c r="CQ33" s="161"/>
      <c r="CR33" s="161"/>
      <c r="CS33" s="161"/>
      <c r="CT33" s="161"/>
      <c r="CU33" s="161"/>
      <c r="CV33" s="161"/>
      <c r="CW33" s="161"/>
      <c r="CX33" s="161"/>
      <c r="CY33" s="161"/>
      <c r="CZ33" s="161"/>
      <c r="DA33" s="161"/>
      <c r="DB33" s="161"/>
      <c r="DC33" s="161"/>
      <c r="DD33" s="161"/>
      <c r="DE33" s="161"/>
      <c r="DF33" s="161"/>
      <c r="DG33" s="161"/>
      <c r="DH33" s="161"/>
      <c r="DI33" s="161"/>
      <c r="DJ33" s="161"/>
      <c r="DK33" s="161"/>
      <c r="DL33" s="161"/>
      <c r="DM33" s="161"/>
      <c r="DN33" s="161"/>
      <c r="DO33" s="161"/>
      <c r="DP33" s="161"/>
      <c r="DQ33" s="161"/>
      <c r="DR33" s="161"/>
      <c r="DS33" s="161"/>
      <c r="DT33" s="161"/>
      <c r="DU33" s="161"/>
      <c r="DV33" s="161"/>
      <c r="DW33" s="161"/>
      <c r="DX33" s="161"/>
      <c r="DY33" s="161"/>
      <c r="DZ33" s="161"/>
      <c r="EA33" s="161"/>
      <c r="EB33" s="161"/>
      <c r="EC33" s="161"/>
      <c r="ED33" s="161"/>
      <c r="EE33" s="161"/>
      <c r="EF33" s="161"/>
      <c r="EG33" s="161"/>
      <c r="EH33" s="161"/>
      <c r="EI33" s="161"/>
      <c r="EJ33" s="161"/>
      <c r="EK33" s="161"/>
      <c r="EL33" s="161"/>
      <c r="EM33" s="161"/>
      <c r="EN33" s="161"/>
      <c r="EO33" s="161"/>
      <c r="EP33" s="161"/>
      <c r="EQ33" s="161"/>
      <c r="ER33" s="161"/>
      <c r="ES33" s="161"/>
      <c r="ET33" s="161"/>
      <c r="EU33" s="161"/>
      <c r="EV33" s="161"/>
      <c r="EW33" s="161"/>
      <c r="EX33" s="161"/>
      <c r="EY33" s="161"/>
      <c r="EZ33" s="161"/>
      <c r="FA33" s="161"/>
      <c r="FB33" s="161"/>
      <c r="FC33" s="161"/>
      <c r="FD33" s="161"/>
      <c r="FE33" s="161"/>
      <c r="FF33" s="161"/>
      <c r="FG33" s="161"/>
      <c r="FH33" s="161"/>
      <c r="FI33" s="161"/>
      <c r="FJ33" s="161"/>
      <c r="FK33" s="161"/>
      <c r="FL33" s="161"/>
      <c r="FM33" s="161"/>
      <c r="FN33" s="161"/>
      <c r="FO33" s="161"/>
      <c r="FP33" s="161"/>
      <c r="FQ33" s="161"/>
      <c r="FR33" s="161"/>
      <c r="FS33" s="161"/>
      <c r="FT33" s="161"/>
      <c r="FU33" s="161"/>
      <c r="FV33" s="161"/>
      <c r="FW33" s="161"/>
      <c r="FX33" s="161"/>
      <c r="FY33" s="161"/>
      <c r="FZ33" s="161"/>
      <c r="GA33" s="161"/>
      <c r="GB33" s="161"/>
      <c r="GC33" s="161"/>
      <c r="GD33" s="161"/>
      <c r="GE33" s="161"/>
      <c r="GF33" s="161"/>
      <c r="GG33" s="161"/>
      <c r="GH33" s="161"/>
      <c r="GI33" s="161"/>
      <c r="GJ33" s="161"/>
      <c r="GK33" s="161"/>
      <c r="GL33" s="161"/>
      <c r="GM33" s="161"/>
      <c r="GN33" s="161"/>
      <c r="GO33" s="161"/>
      <c r="GP33" s="161"/>
      <c r="GQ33" s="161"/>
      <c r="GR33" s="161"/>
      <c r="GS33" s="161"/>
      <c r="GT33" s="161"/>
      <c r="GU33" s="161"/>
      <c r="GV33" s="161"/>
      <c r="GW33" s="161"/>
      <c r="GX33" s="161"/>
      <c r="GY33" s="161"/>
      <c r="GZ33" s="161"/>
      <c r="HA33" s="161"/>
      <c r="HB33" s="161"/>
      <c r="HC33" s="161"/>
      <c r="HD33" s="161"/>
      <c r="HE33" s="161"/>
      <c r="HF33" s="161"/>
      <c r="HG33" s="161"/>
      <c r="HH33" s="161"/>
      <c r="HI33" s="161"/>
      <c r="HJ33" s="161"/>
      <c r="HK33" s="161"/>
      <c r="HL33" s="161"/>
      <c r="HM33" s="161"/>
      <c r="HN33" s="161"/>
      <c r="HO33" s="161"/>
      <c r="HP33" s="161"/>
      <c r="HQ33" s="161"/>
      <c r="HR33" s="161"/>
      <c r="HS33" s="161"/>
      <c r="HT33" s="161"/>
      <c r="HU33" s="161"/>
      <c r="HV33" s="161"/>
      <c r="HW33" s="161"/>
      <c r="HX33" s="161"/>
      <c r="HY33" s="161"/>
      <c r="HZ33" s="161"/>
      <c r="IA33" s="161"/>
      <c r="IB33" s="161"/>
      <c r="IC33" s="161"/>
      <c r="ID33" s="161"/>
      <c r="IE33" s="161"/>
    </row>
    <row r="34" spans="1:243" s="39" customFormat="1" ht="20.100000000000001" customHeight="1">
      <c r="A34" s="121">
        <v>47</v>
      </c>
      <c r="B34" s="168" t="s">
        <v>231</v>
      </c>
      <c r="C34" s="121" t="s">
        <v>87</v>
      </c>
      <c r="D34" s="37">
        <v>2.4</v>
      </c>
      <c r="E34" s="37">
        <v>8.85</v>
      </c>
      <c r="F34" s="169">
        <f>D34+E34</f>
        <v>11.25</v>
      </c>
      <c r="G34" s="170">
        <f>VLOOKUP(F$34,AB$25:AC$38,2,FALSE)</f>
        <v>4</v>
      </c>
      <c r="H34" s="37">
        <v>3.2</v>
      </c>
      <c r="I34" s="37">
        <v>7.1660000000000004</v>
      </c>
      <c r="J34" s="169">
        <f>H34+I34</f>
        <v>10.366</v>
      </c>
      <c r="K34" s="170">
        <f>VLOOKUP(J$34,AD$25:AE$38,2,FALSE)</f>
        <v>12</v>
      </c>
      <c r="L34" s="37">
        <v>3.1</v>
      </c>
      <c r="M34" s="37">
        <v>7.266</v>
      </c>
      <c r="N34" s="169">
        <f>L34+M34</f>
        <v>10.366</v>
      </c>
      <c r="O34" s="170">
        <f>VLOOKUP(N$34,AF$25:AG$38,2,FALSE)</f>
        <v>5</v>
      </c>
      <c r="P34" s="37">
        <v>3.5</v>
      </c>
      <c r="Q34" s="37">
        <v>8.1660000000000004</v>
      </c>
      <c r="R34" s="169">
        <f>P34+Q34</f>
        <v>11.666</v>
      </c>
      <c r="S34" s="170">
        <f>VLOOKUP(R$34,AH$25:AI$38,2,FALSE)</f>
        <v>7</v>
      </c>
      <c r="T34" s="169">
        <f>F34+J34+N34+R34</f>
        <v>43.647999999999996</v>
      </c>
      <c r="U34" s="170">
        <f>VLOOKUP(T$34,AJ$25:AK$38,2,FALSE)</f>
        <v>9</v>
      </c>
      <c r="V34" s="161"/>
      <c r="W34" s="38"/>
      <c r="X34" s="38"/>
      <c r="Y34" s="38"/>
      <c r="Z34" s="38"/>
      <c r="AA34" s="161">
        <v>10</v>
      </c>
      <c r="AB34" s="161">
        <f t="shared" si="24"/>
        <v>10.9</v>
      </c>
      <c r="AC34" s="161">
        <f t="shared" si="25"/>
        <v>7</v>
      </c>
      <c r="AD34" s="161">
        <f t="shared" si="26"/>
        <v>11.066000000000001</v>
      </c>
      <c r="AE34" s="161">
        <f t="shared" si="27"/>
        <v>10</v>
      </c>
      <c r="AF34" s="161">
        <f t="shared" si="28"/>
        <v>9.766</v>
      </c>
      <c r="AG34" s="161">
        <f t="shared" si="29"/>
        <v>10</v>
      </c>
      <c r="AH34" s="161">
        <f t="shared" si="30"/>
        <v>11.3</v>
      </c>
      <c r="AI34" s="161">
        <f t="shared" si="31"/>
        <v>10</v>
      </c>
      <c r="AJ34" s="161">
        <f t="shared" si="32"/>
        <v>43.298999999999999</v>
      </c>
      <c r="AK34" s="161">
        <f t="shared" si="33"/>
        <v>10</v>
      </c>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1"/>
      <c r="CL34" s="161"/>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c r="DJ34" s="161"/>
      <c r="DK34" s="161"/>
      <c r="DL34" s="161"/>
      <c r="DM34" s="161"/>
      <c r="DN34" s="161"/>
      <c r="DO34" s="161"/>
      <c r="DP34" s="161"/>
      <c r="DQ34" s="161"/>
      <c r="DR34" s="161"/>
      <c r="DS34" s="161"/>
      <c r="DT34" s="161"/>
      <c r="DU34" s="161"/>
      <c r="DV34" s="161"/>
      <c r="DW34" s="161"/>
      <c r="DX34" s="161"/>
      <c r="DY34" s="161"/>
      <c r="DZ34" s="161"/>
      <c r="EA34" s="161"/>
      <c r="EB34" s="161"/>
      <c r="EC34" s="161"/>
      <c r="ED34" s="161"/>
      <c r="EE34" s="161"/>
      <c r="EF34" s="161"/>
      <c r="EG34" s="161"/>
      <c r="EH34" s="161"/>
      <c r="EI34" s="161"/>
      <c r="EJ34" s="161"/>
      <c r="EK34" s="161"/>
      <c r="EL34" s="161"/>
      <c r="EM34" s="161"/>
      <c r="EN34" s="161"/>
      <c r="EO34" s="161"/>
      <c r="EP34" s="161"/>
      <c r="EQ34" s="161"/>
      <c r="ER34" s="161"/>
      <c r="ES34" s="161"/>
      <c r="ET34" s="161"/>
      <c r="EU34" s="161"/>
      <c r="EV34" s="161"/>
      <c r="EW34" s="161"/>
      <c r="EX34" s="161"/>
      <c r="EY34" s="161"/>
      <c r="EZ34" s="161"/>
      <c r="FA34" s="161"/>
      <c r="FB34" s="161"/>
      <c r="FC34" s="161"/>
      <c r="FD34" s="161"/>
      <c r="FE34" s="161"/>
      <c r="FF34" s="161"/>
      <c r="FG34" s="161"/>
      <c r="FH34" s="161"/>
      <c r="FI34" s="161"/>
      <c r="FJ34" s="161"/>
      <c r="FK34" s="161"/>
      <c r="FL34" s="161"/>
      <c r="FM34" s="161"/>
      <c r="FN34" s="161"/>
      <c r="FO34" s="161"/>
      <c r="FP34" s="161"/>
      <c r="FQ34" s="161"/>
      <c r="FR34" s="161"/>
      <c r="FS34" s="161"/>
      <c r="FT34" s="161"/>
      <c r="FU34" s="161"/>
      <c r="FV34" s="161"/>
      <c r="FW34" s="161"/>
      <c r="FX34" s="161"/>
      <c r="FY34" s="161"/>
      <c r="FZ34" s="161"/>
      <c r="GA34" s="161"/>
      <c r="GB34" s="161"/>
      <c r="GC34" s="161"/>
      <c r="GD34" s="161"/>
      <c r="GE34" s="161"/>
      <c r="GF34" s="161"/>
      <c r="GG34" s="161"/>
      <c r="GH34" s="161"/>
      <c r="GI34" s="161"/>
      <c r="GJ34" s="161"/>
      <c r="GK34" s="161"/>
      <c r="GL34" s="161"/>
      <c r="GM34" s="161"/>
      <c r="GN34" s="161"/>
      <c r="GO34" s="161"/>
      <c r="GP34" s="161"/>
      <c r="GQ34" s="161"/>
      <c r="GR34" s="161"/>
      <c r="GS34" s="161"/>
      <c r="GT34" s="161"/>
      <c r="GU34" s="161"/>
      <c r="GV34" s="161"/>
      <c r="GW34" s="161"/>
      <c r="GX34" s="161"/>
      <c r="GY34" s="161"/>
      <c r="GZ34" s="161"/>
      <c r="HA34" s="161"/>
      <c r="HB34" s="161"/>
      <c r="HC34" s="161"/>
      <c r="HD34" s="161"/>
      <c r="HE34" s="161"/>
      <c r="HF34" s="161"/>
      <c r="HG34" s="161"/>
      <c r="HH34" s="161"/>
      <c r="HI34" s="161"/>
      <c r="HJ34" s="161"/>
      <c r="HK34" s="161"/>
      <c r="HL34" s="161"/>
      <c r="HM34" s="161"/>
      <c r="HN34" s="161"/>
      <c r="HO34" s="161"/>
      <c r="HP34" s="161"/>
      <c r="HQ34" s="161"/>
      <c r="HR34" s="161"/>
      <c r="HS34" s="161"/>
      <c r="HT34" s="161"/>
      <c r="HU34" s="161"/>
      <c r="HV34" s="161"/>
      <c r="HW34" s="161"/>
      <c r="HX34" s="161"/>
      <c r="HY34" s="161"/>
      <c r="HZ34" s="161"/>
      <c r="IA34" s="161"/>
      <c r="IB34" s="161"/>
      <c r="IC34" s="161"/>
      <c r="ID34" s="161"/>
      <c r="IE34" s="161"/>
    </row>
    <row r="35" spans="1:243" s="39" customFormat="1" ht="20.100000000000001" customHeight="1">
      <c r="A35" s="121">
        <v>48</v>
      </c>
      <c r="B35" s="168" t="s">
        <v>232</v>
      </c>
      <c r="C35" s="121" t="s">
        <v>87</v>
      </c>
      <c r="D35" s="37">
        <v>2.4</v>
      </c>
      <c r="E35" s="37">
        <v>8.4499999999999993</v>
      </c>
      <c r="F35" s="169">
        <f>D35+E35</f>
        <v>10.85</v>
      </c>
      <c r="G35" s="170">
        <f>VLOOKUP(F$35,AB$25:AC$38,2,FALSE)</f>
        <v>8</v>
      </c>
      <c r="H35" s="37">
        <v>3.4</v>
      </c>
      <c r="I35" s="37">
        <v>7.266</v>
      </c>
      <c r="J35" s="169">
        <f>H35+I35</f>
        <v>10.666</v>
      </c>
      <c r="K35" s="170">
        <f>VLOOKUP(J$35,AD$25:AE$38,2,FALSE)</f>
        <v>11</v>
      </c>
      <c r="L35" s="37">
        <v>3.7</v>
      </c>
      <c r="M35" s="37">
        <v>5.6</v>
      </c>
      <c r="N35" s="169">
        <f>L35+M35</f>
        <v>9.3000000000000007</v>
      </c>
      <c r="O35" s="170">
        <f>VLOOKUP(N$35,AF$25:AG$38,2,FALSE)</f>
        <v>12</v>
      </c>
      <c r="P35" s="37">
        <v>3.6</v>
      </c>
      <c r="Q35" s="37">
        <v>7.766</v>
      </c>
      <c r="R35" s="169">
        <f>P35+Q35</f>
        <v>11.366</v>
      </c>
      <c r="S35" s="170">
        <f>VLOOKUP(R$35,AH$25:AI$38,2,FALSE)</f>
        <v>9</v>
      </c>
      <c r="T35" s="169">
        <f>F35+J35+N35+R35</f>
        <v>42.182000000000002</v>
      </c>
      <c r="U35" s="170">
        <f>VLOOKUP(T$35,AJ$25:AK$38,2,FALSE)</f>
        <v>11</v>
      </c>
      <c r="V35" s="161"/>
      <c r="W35" s="38"/>
      <c r="X35" s="38"/>
      <c r="Y35" s="38"/>
      <c r="Z35" s="38"/>
      <c r="AA35" s="161">
        <v>11</v>
      </c>
      <c r="AB35" s="161">
        <f t="shared" si="24"/>
        <v>10.85</v>
      </c>
      <c r="AC35" s="161">
        <f t="shared" si="25"/>
        <v>8</v>
      </c>
      <c r="AD35" s="161">
        <f t="shared" si="26"/>
        <v>10.666</v>
      </c>
      <c r="AE35" s="161">
        <f t="shared" si="27"/>
        <v>11</v>
      </c>
      <c r="AF35" s="161">
        <f t="shared" si="28"/>
        <v>9.5</v>
      </c>
      <c r="AG35" s="161">
        <f t="shared" si="29"/>
        <v>11</v>
      </c>
      <c r="AH35" s="161">
        <f t="shared" si="30"/>
        <v>11.032999999999999</v>
      </c>
      <c r="AI35" s="161">
        <f t="shared" si="31"/>
        <v>11</v>
      </c>
      <c r="AJ35" s="161">
        <f t="shared" si="32"/>
        <v>42.182000000000002</v>
      </c>
      <c r="AK35" s="161">
        <f t="shared" si="33"/>
        <v>11</v>
      </c>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1"/>
      <c r="DE35" s="161"/>
      <c r="DF35" s="161"/>
      <c r="DG35" s="161"/>
      <c r="DH35" s="161"/>
      <c r="DI35" s="161"/>
      <c r="DJ35" s="161"/>
      <c r="DK35" s="161"/>
      <c r="DL35" s="161"/>
      <c r="DM35" s="161"/>
      <c r="DN35" s="161"/>
      <c r="DO35" s="161"/>
      <c r="DP35" s="161"/>
      <c r="DQ35" s="161"/>
      <c r="DR35" s="161"/>
      <c r="DS35" s="161"/>
      <c r="DT35" s="161"/>
      <c r="DU35" s="161"/>
      <c r="DV35" s="161"/>
      <c r="DW35" s="161"/>
      <c r="DX35" s="161"/>
      <c r="DY35" s="161"/>
      <c r="DZ35" s="161"/>
      <c r="EA35" s="161"/>
      <c r="EB35" s="161"/>
      <c r="EC35" s="161"/>
      <c r="ED35" s="161"/>
      <c r="EE35" s="161"/>
      <c r="EF35" s="161"/>
      <c r="EG35" s="161"/>
      <c r="EH35" s="161"/>
      <c r="EI35" s="161"/>
      <c r="EJ35" s="161"/>
      <c r="EK35" s="161"/>
      <c r="EL35" s="161"/>
      <c r="EM35" s="161"/>
      <c r="EN35" s="161"/>
      <c r="EO35" s="161"/>
      <c r="EP35" s="161"/>
      <c r="EQ35" s="161"/>
      <c r="ER35" s="161"/>
      <c r="ES35" s="161"/>
      <c r="ET35" s="161"/>
      <c r="EU35" s="161"/>
      <c r="EV35" s="161"/>
      <c r="EW35" s="161"/>
      <c r="EX35" s="161"/>
      <c r="EY35" s="161"/>
      <c r="EZ35" s="161"/>
      <c r="FA35" s="161"/>
      <c r="FB35" s="161"/>
      <c r="FC35" s="161"/>
      <c r="FD35" s="161"/>
      <c r="FE35" s="161"/>
      <c r="FF35" s="161"/>
      <c r="FG35" s="161"/>
      <c r="FH35" s="161"/>
      <c r="FI35" s="161"/>
      <c r="FJ35" s="161"/>
      <c r="FK35" s="161"/>
      <c r="FL35" s="161"/>
      <c r="FM35" s="161"/>
      <c r="FN35" s="161"/>
      <c r="FO35" s="161"/>
      <c r="FP35" s="161"/>
      <c r="FQ35" s="161"/>
      <c r="FR35" s="161"/>
      <c r="FS35" s="161"/>
      <c r="FT35" s="161"/>
      <c r="FU35" s="161"/>
      <c r="FV35" s="161"/>
      <c r="FW35" s="161"/>
      <c r="FX35" s="161"/>
      <c r="FY35" s="161"/>
      <c r="FZ35" s="161"/>
      <c r="GA35" s="161"/>
      <c r="GB35" s="161"/>
      <c r="GC35" s="161"/>
      <c r="GD35" s="161"/>
      <c r="GE35" s="161"/>
      <c r="GF35" s="161"/>
      <c r="GG35" s="161"/>
      <c r="GH35" s="161"/>
      <c r="GI35" s="161"/>
      <c r="GJ35" s="161"/>
      <c r="GK35" s="161"/>
      <c r="GL35" s="161"/>
      <c r="GM35" s="161"/>
      <c r="GN35" s="161"/>
      <c r="GO35" s="161"/>
      <c r="GP35" s="161"/>
      <c r="GQ35" s="161"/>
      <c r="GR35" s="161"/>
      <c r="GS35" s="161"/>
      <c r="GT35" s="161"/>
      <c r="GU35" s="161"/>
      <c r="GV35" s="161"/>
      <c r="GW35" s="161"/>
      <c r="GX35" s="161"/>
      <c r="GY35" s="161"/>
      <c r="GZ35" s="161"/>
      <c r="HA35" s="161"/>
      <c r="HB35" s="161"/>
      <c r="HC35" s="161"/>
      <c r="HD35" s="161"/>
      <c r="HE35" s="161"/>
      <c r="HF35" s="161"/>
      <c r="HG35" s="161"/>
      <c r="HH35" s="161"/>
      <c r="HI35" s="161"/>
      <c r="HJ35" s="161"/>
      <c r="HK35" s="161"/>
      <c r="HL35" s="161"/>
      <c r="HM35" s="161"/>
      <c r="HN35" s="161"/>
      <c r="HO35" s="161"/>
      <c r="HP35" s="161"/>
      <c r="HQ35" s="161"/>
      <c r="HR35" s="161"/>
      <c r="HS35" s="161"/>
      <c r="HT35" s="161"/>
      <c r="HU35" s="161"/>
      <c r="HV35" s="161"/>
      <c r="HW35" s="161"/>
      <c r="HX35" s="161"/>
      <c r="HY35" s="161"/>
      <c r="HZ35" s="161"/>
      <c r="IA35" s="161"/>
      <c r="IB35" s="161"/>
      <c r="IC35" s="161"/>
      <c r="ID35" s="161"/>
      <c r="IE35" s="161"/>
    </row>
    <row r="36" spans="1:243" s="39" customFormat="1" ht="20.100000000000001" customHeight="1">
      <c r="A36" s="121">
        <v>49</v>
      </c>
      <c r="B36" s="168" t="s">
        <v>106</v>
      </c>
      <c r="C36" s="121" t="s">
        <v>105</v>
      </c>
      <c r="D36" s="37">
        <v>2.4</v>
      </c>
      <c r="E36" s="37">
        <v>8.65</v>
      </c>
      <c r="F36" s="169">
        <f>D36+E36</f>
        <v>11.05</v>
      </c>
      <c r="G36" s="170">
        <f>VLOOKUP(F$36,AB$25:AC$38,2,FALSE)</f>
        <v>6</v>
      </c>
      <c r="H36" s="37">
        <v>3.9</v>
      </c>
      <c r="I36" s="37">
        <v>8.3659999999999997</v>
      </c>
      <c r="J36" s="169">
        <f>H36+I36</f>
        <v>12.266</v>
      </c>
      <c r="K36" s="170">
        <f>VLOOKUP(J$36,AD$25:AE$38,2,FALSE)</f>
        <v>4</v>
      </c>
      <c r="L36" s="37">
        <v>4.0999999999999996</v>
      </c>
      <c r="M36" s="37">
        <v>7.9660000000000002</v>
      </c>
      <c r="N36" s="169">
        <f>L36+M36</f>
        <v>12.065999999999999</v>
      </c>
      <c r="O36" s="170">
        <f>VLOOKUP(N$36,AF$25:AG$38,2,FALSE)</f>
        <v>3</v>
      </c>
      <c r="P36" s="37">
        <v>3.5</v>
      </c>
      <c r="Q36" s="37">
        <v>8.4</v>
      </c>
      <c r="R36" s="169">
        <f>P36+Q36</f>
        <v>11.9</v>
      </c>
      <c r="S36" s="170">
        <f>VLOOKUP(R$36,AH$25:AI$38,2,FALSE)</f>
        <v>5</v>
      </c>
      <c r="T36" s="169">
        <f>F36+J36+N36+R36</f>
        <v>47.282000000000004</v>
      </c>
      <c r="U36" s="170">
        <f>VLOOKUP(T$36,AJ$25:AK$38,2,FALSE)</f>
        <v>3</v>
      </c>
      <c r="V36" s="161"/>
      <c r="W36" s="38"/>
      <c r="X36" s="38"/>
      <c r="Y36" s="38"/>
      <c r="Z36" s="38"/>
      <c r="AA36" s="161">
        <v>12</v>
      </c>
      <c r="AB36" s="161">
        <f t="shared" si="24"/>
        <v>10.700000000000001</v>
      </c>
      <c r="AC36" s="161">
        <f t="shared" si="25"/>
        <v>9</v>
      </c>
      <c r="AD36" s="161">
        <f t="shared" si="26"/>
        <v>10.366</v>
      </c>
      <c r="AE36" s="161">
        <f t="shared" si="27"/>
        <v>12</v>
      </c>
      <c r="AF36" s="161">
        <f t="shared" si="28"/>
        <v>9.3000000000000007</v>
      </c>
      <c r="AG36" s="161">
        <f t="shared" si="29"/>
        <v>12</v>
      </c>
      <c r="AH36" s="161">
        <f t="shared" si="30"/>
        <v>11</v>
      </c>
      <c r="AI36" s="161">
        <f t="shared" si="31"/>
        <v>12</v>
      </c>
      <c r="AJ36" s="161">
        <f t="shared" si="32"/>
        <v>41.765999999999998</v>
      </c>
      <c r="AK36" s="161">
        <f t="shared" si="33"/>
        <v>12</v>
      </c>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61"/>
      <c r="BO36" s="161"/>
      <c r="BP36" s="161"/>
      <c r="BQ36" s="161"/>
      <c r="BR36" s="161"/>
      <c r="BS36" s="161"/>
      <c r="BT36" s="161"/>
      <c r="BU36" s="161"/>
      <c r="BV36" s="161"/>
      <c r="BW36" s="161"/>
      <c r="BX36" s="161"/>
      <c r="BY36" s="161"/>
      <c r="BZ36" s="161"/>
      <c r="CA36" s="161"/>
      <c r="CB36" s="161"/>
      <c r="CC36" s="161"/>
      <c r="CD36" s="161"/>
      <c r="CE36" s="161"/>
      <c r="CF36" s="161"/>
      <c r="CG36" s="161"/>
      <c r="CH36" s="161"/>
      <c r="CI36" s="161"/>
      <c r="CJ36" s="161"/>
      <c r="CK36" s="161"/>
      <c r="CL36" s="161"/>
      <c r="CM36" s="161"/>
      <c r="CN36" s="161"/>
      <c r="CO36" s="161"/>
      <c r="CP36" s="161"/>
      <c r="CQ36" s="161"/>
      <c r="CR36" s="161"/>
      <c r="CS36" s="161"/>
      <c r="CT36" s="161"/>
      <c r="CU36" s="161"/>
      <c r="CV36" s="161"/>
      <c r="CW36" s="161"/>
      <c r="CX36" s="161"/>
      <c r="CY36" s="161"/>
      <c r="CZ36" s="161"/>
      <c r="DA36" s="161"/>
      <c r="DB36" s="161"/>
      <c r="DC36" s="161"/>
      <c r="DD36" s="161"/>
      <c r="DE36" s="161"/>
      <c r="DF36" s="161"/>
      <c r="DG36" s="161"/>
      <c r="DH36" s="161"/>
      <c r="DI36" s="161"/>
      <c r="DJ36" s="161"/>
      <c r="DK36" s="161"/>
      <c r="DL36" s="161"/>
      <c r="DM36" s="161"/>
      <c r="DN36" s="161"/>
      <c r="DO36" s="161"/>
      <c r="DP36" s="161"/>
      <c r="DQ36" s="161"/>
      <c r="DR36" s="161"/>
      <c r="DS36" s="161"/>
      <c r="DT36" s="161"/>
      <c r="DU36" s="161"/>
      <c r="DV36" s="161"/>
      <c r="DW36" s="161"/>
      <c r="DX36" s="161"/>
      <c r="DY36" s="161"/>
      <c r="DZ36" s="161"/>
      <c r="EA36" s="161"/>
      <c r="EB36" s="161"/>
      <c r="EC36" s="161"/>
      <c r="ED36" s="161"/>
      <c r="EE36" s="161"/>
      <c r="EF36" s="161"/>
      <c r="EG36" s="161"/>
      <c r="EH36" s="161"/>
      <c r="EI36" s="161"/>
      <c r="EJ36" s="161"/>
      <c r="EK36" s="161"/>
      <c r="EL36" s="161"/>
      <c r="EM36" s="161"/>
      <c r="EN36" s="161"/>
      <c r="EO36" s="161"/>
      <c r="EP36" s="161"/>
      <c r="EQ36" s="161"/>
      <c r="ER36" s="161"/>
      <c r="ES36" s="161"/>
      <c r="ET36" s="161"/>
      <c r="EU36" s="161"/>
      <c r="EV36" s="161"/>
      <c r="EW36" s="161"/>
      <c r="EX36" s="161"/>
      <c r="EY36" s="161"/>
      <c r="EZ36" s="161"/>
      <c r="FA36" s="161"/>
      <c r="FB36" s="161"/>
      <c r="FC36" s="161"/>
      <c r="FD36" s="161"/>
      <c r="FE36" s="161"/>
      <c r="FF36" s="161"/>
      <c r="FG36" s="161"/>
      <c r="FH36" s="161"/>
      <c r="FI36" s="161"/>
      <c r="FJ36" s="161"/>
      <c r="FK36" s="161"/>
      <c r="FL36" s="161"/>
      <c r="FM36" s="161"/>
      <c r="FN36" s="161"/>
      <c r="FO36" s="161"/>
      <c r="FP36" s="161"/>
      <c r="FQ36" s="161"/>
      <c r="FR36" s="161"/>
      <c r="FS36" s="161"/>
      <c r="FT36" s="161"/>
      <c r="FU36" s="161"/>
      <c r="FV36" s="161"/>
      <c r="FW36" s="161"/>
      <c r="FX36" s="161"/>
      <c r="FY36" s="161"/>
      <c r="FZ36" s="161"/>
      <c r="GA36" s="161"/>
      <c r="GB36" s="161"/>
      <c r="GC36" s="161"/>
      <c r="GD36" s="161"/>
      <c r="GE36" s="161"/>
      <c r="GF36" s="161"/>
      <c r="GG36" s="161"/>
      <c r="GH36" s="161"/>
      <c r="GI36" s="161"/>
      <c r="GJ36" s="161"/>
      <c r="GK36" s="161"/>
      <c r="GL36" s="161"/>
      <c r="GM36" s="161"/>
      <c r="GN36" s="161"/>
      <c r="GO36" s="161"/>
      <c r="GP36" s="161"/>
      <c r="GQ36" s="161"/>
      <c r="GR36" s="161"/>
      <c r="GS36" s="161"/>
      <c r="GT36" s="161"/>
      <c r="GU36" s="161"/>
      <c r="GV36" s="161"/>
      <c r="GW36" s="161"/>
      <c r="GX36" s="161"/>
      <c r="GY36" s="161"/>
      <c r="GZ36" s="161"/>
      <c r="HA36" s="161"/>
      <c r="HB36" s="161"/>
      <c r="HC36" s="161"/>
      <c r="HD36" s="161"/>
      <c r="HE36" s="161"/>
      <c r="HF36" s="161"/>
      <c r="HG36" s="161"/>
      <c r="HH36" s="161"/>
      <c r="HI36" s="161"/>
      <c r="HJ36" s="161"/>
      <c r="HK36" s="161"/>
      <c r="HL36" s="161"/>
      <c r="HM36" s="161"/>
      <c r="HN36" s="161"/>
      <c r="HO36" s="161"/>
      <c r="HP36" s="161"/>
      <c r="HQ36" s="161"/>
      <c r="HR36" s="161"/>
      <c r="HS36" s="161"/>
      <c r="HT36" s="161"/>
      <c r="HU36" s="161"/>
      <c r="HV36" s="161"/>
      <c r="HW36" s="161"/>
      <c r="HX36" s="161"/>
      <c r="HY36" s="161"/>
      <c r="HZ36" s="161"/>
      <c r="IA36" s="161"/>
      <c r="IB36" s="161"/>
      <c r="IC36" s="161"/>
      <c r="ID36" s="161"/>
      <c r="IE36" s="161"/>
    </row>
    <row r="37" spans="1:243" s="39" customFormat="1" ht="20.100000000000001" customHeight="1">
      <c r="A37" s="121">
        <v>50</v>
      </c>
      <c r="B37" s="168" t="s">
        <v>104</v>
      </c>
      <c r="C37" s="121" t="s">
        <v>25</v>
      </c>
      <c r="D37" s="37">
        <v>2.4</v>
      </c>
      <c r="E37" s="37">
        <v>8.9</v>
      </c>
      <c r="F37" s="169">
        <f>D37+E37</f>
        <v>11.3</v>
      </c>
      <c r="G37" s="170">
        <f>VLOOKUP(F$37,AB$25:AC$38,2,FALSE)</f>
        <v>3</v>
      </c>
      <c r="H37" s="37">
        <v>4.0999999999999996</v>
      </c>
      <c r="I37" s="37">
        <v>8.2330000000000005</v>
      </c>
      <c r="J37" s="169">
        <f>H37+I37</f>
        <v>12.333</v>
      </c>
      <c r="K37" s="170">
        <f>VLOOKUP(J$37,AD$25:AE$38,2,FALSE)</f>
        <v>3</v>
      </c>
      <c r="L37" s="37">
        <v>3.2</v>
      </c>
      <c r="M37" s="37">
        <v>6.5659999999999998</v>
      </c>
      <c r="N37" s="169">
        <f>L37+M37</f>
        <v>9.766</v>
      </c>
      <c r="O37" s="170">
        <f>VLOOKUP(N$37,AF$25:AG$38,2,FALSE)</f>
        <v>10</v>
      </c>
      <c r="P37" s="37">
        <v>3.7</v>
      </c>
      <c r="Q37" s="37">
        <v>8.5329999999999995</v>
      </c>
      <c r="R37" s="169">
        <f>P37+Q37</f>
        <v>12.233000000000001</v>
      </c>
      <c r="S37" s="170">
        <f>VLOOKUP(R$37,AH$25:AI$38,2,FALSE)</f>
        <v>2</v>
      </c>
      <c r="T37" s="169">
        <f>F37+J37+N37+R37</f>
        <v>45.632000000000005</v>
      </c>
      <c r="U37" s="170">
        <f>VLOOKUP(T$37,AJ$25:AK$38,2,FALSE)</f>
        <v>5</v>
      </c>
      <c r="V37" s="161"/>
      <c r="W37" s="38"/>
      <c r="X37" s="38"/>
      <c r="Y37" s="38"/>
      <c r="Z37" s="38"/>
      <c r="AA37" s="161">
        <v>13</v>
      </c>
      <c r="AB37" s="161">
        <f t="shared" si="24"/>
        <v>10.5</v>
      </c>
      <c r="AC37" s="161">
        <f t="shared" si="25"/>
        <v>10</v>
      </c>
      <c r="AD37" s="161">
        <f t="shared" si="26"/>
        <v>10.132999999999999</v>
      </c>
      <c r="AE37" s="161">
        <f t="shared" si="27"/>
        <v>13</v>
      </c>
      <c r="AF37" s="161">
        <f t="shared" si="28"/>
        <v>5.4329999999999998</v>
      </c>
      <c r="AG37" s="161">
        <f t="shared" si="29"/>
        <v>13</v>
      </c>
      <c r="AH37" s="161">
        <f t="shared" si="30"/>
        <v>10.433</v>
      </c>
      <c r="AI37" s="161">
        <f t="shared" si="31"/>
        <v>13</v>
      </c>
      <c r="AJ37" s="161">
        <f t="shared" si="32"/>
        <v>38.798999999999999</v>
      </c>
      <c r="AK37" s="161">
        <f t="shared" si="33"/>
        <v>13</v>
      </c>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c r="DJ37" s="161"/>
      <c r="DK37" s="161"/>
      <c r="DL37" s="161"/>
      <c r="DM37" s="161"/>
      <c r="DN37" s="161"/>
      <c r="DO37" s="161"/>
      <c r="DP37" s="161"/>
      <c r="DQ37" s="161"/>
      <c r="DR37" s="161"/>
      <c r="DS37" s="161"/>
      <c r="DT37" s="161"/>
      <c r="DU37" s="161"/>
      <c r="DV37" s="161"/>
      <c r="DW37" s="161"/>
      <c r="DX37" s="161"/>
      <c r="DY37" s="161"/>
      <c r="DZ37" s="161"/>
      <c r="EA37" s="161"/>
      <c r="EB37" s="161"/>
      <c r="EC37" s="161"/>
      <c r="ED37" s="161"/>
      <c r="EE37" s="161"/>
      <c r="EF37" s="161"/>
      <c r="EG37" s="161"/>
      <c r="EH37" s="161"/>
      <c r="EI37" s="161"/>
      <c r="EJ37" s="161"/>
      <c r="EK37" s="161"/>
      <c r="EL37" s="161"/>
      <c r="EM37" s="161"/>
      <c r="EN37" s="161"/>
      <c r="EO37" s="161"/>
      <c r="EP37" s="161"/>
      <c r="EQ37" s="161"/>
      <c r="ER37" s="161"/>
      <c r="ES37" s="161"/>
      <c r="ET37" s="161"/>
      <c r="EU37" s="161"/>
      <c r="EV37" s="161"/>
      <c r="EW37" s="161"/>
      <c r="EX37" s="161"/>
      <c r="EY37" s="161"/>
      <c r="EZ37" s="161"/>
      <c r="FA37" s="161"/>
      <c r="FB37" s="161"/>
      <c r="FC37" s="161"/>
      <c r="FD37" s="161"/>
      <c r="FE37" s="161"/>
      <c r="FF37" s="161"/>
      <c r="FG37" s="161"/>
      <c r="FH37" s="161"/>
      <c r="FI37" s="161"/>
      <c r="FJ37" s="161"/>
      <c r="FK37" s="161"/>
      <c r="FL37" s="161"/>
      <c r="FM37" s="161"/>
      <c r="FN37" s="161"/>
      <c r="FO37" s="161"/>
      <c r="FP37" s="161"/>
      <c r="FQ37" s="161"/>
      <c r="FR37" s="161"/>
      <c r="FS37" s="161"/>
      <c r="FT37" s="161"/>
      <c r="FU37" s="161"/>
      <c r="FV37" s="161"/>
      <c r="FW37" s="161"/>
      <c r="FX37" s="161"/>
      <c r="FY37" s="161"/>
      <c r="FZ37" s="161"/>
      <c r="GA37" s="161"/>
      <c r="GB37" s="161"/>
      <c r="GC37" s="161"/>
      <c r="GD37" s="161"/>
      <c r="GE37" s="161"/>
      <c r="GF37" s="161"/>
      <c r="GG37" s="161"/>
      <c r="GH37" s="161"/>
      <c r="GI37" s="161"/>
      <c r="GJ37" s="161"/>
      <c r="GK37" s="161"/>
      <c r="GL37" s="161"/>
      <c r="GM37" s="161"/>
      <c r="GN37" s="161"/>
      <c r="GO37" s="161"/>
      <c r="GP37" s="161"/>
      <c r="GQ37" s="161"/>
      <c r="GR37" s="161"/>
      <c r="GS37" s="161"/>
      <c r="GT37" s="161"/>
      <c r="GU37" s="161"/>
      <c r="GV37" s="161"/>
      <c r="GW37" s="161"/>
      <c r="GX37" s="161"/>
      <c r="GY37" s="161"/>
      <c r="GZ37" s="161"/>
      <c r="HA37" s="161"/>
      <c r="HB37" s="161"/>
      <c r="HC37" s="161"/>
      <c r="HD37" s="161"/>
      <c r="HE37" s="161"/>
      <c r="HF37" s="161"/>
      <c r="HG37" s="161"/>
      <c r="HH37" s="161"/>
      <c r="HI37" s="161"/>
      <c r="HJ37" s="161"/>
      <c r="HK37" s="161"/>
      <c r="HL37" s="161"/>
      <c r="HM37" s="161"/>
      <c r="HN37" s="161"/>
      <c r="HO37" s="161"/>
      <c r="HP37" s="161"/>
      <c r="HQ37" s="161"/>
      <c r="HR37" s="161"/>
      <c r="HS37" s="161"/>
      <c r="HT37" s="161"/>
      <c r="HU37" s="161"/>
      <c r="HV37" s="161"/>
      <c r="HW37" s="161"/>
      <c r="HX37" s="161"/>
      <c r="HY37" s="161"/>
      <c r="HZ37" s="161"/>
      <c r="IA37" s="161"/>
      <c r="IB37" s="161"/>
      <c r="IC37" s="161"/>
      <c r="ID37" s="161"/>
      <c r="IE37" s="161"/>
    </row>
    <row r="38" spans="1:243" s="39" customFormat="1" ht="20.100000000000001" customHeight="1">
      <c r="A38" s="121">
        <v>51</v>
      </c>
      <c r="B38" s="168" t="s">
        <v>233</v>
      </c>
      <c r="C38" s="121" t="s">
        <v>25</v>
      </c>
      <c r="D38" s="37">
        <v>2.4</v>
      </c>
      <c r="E38" s="37">
        <v>8.9499999999999993</v>
      </c>
      <c r="F38" s="169">
        <f t="shared" si="19"/>
        <v>11.35</v>
      </c>
      <c r="G38" s="170">
        <f>VLOOKUP(F$38,AB$25:AC$38,2,FALSE)</f>
        <v>2</v>
      </c>
      <c r="H38" s="37">
        <v>4.0999999999999996</v>
      </c>
      <c r="I38" s="37">
        <v>7.9</v>
      </c>
      <c r="J38" s="169">
        <f t="shared" si="20"/>
        <v>12</v>
      </c>
      <c r="K38" s="170">
        <f>VLOOKUP(J$38,AD$25:AE$38,2,FALSE)</f>
        <v>7</v>
      </c>
      <c r="L38" s="37">
        <v>3.8</v>
      </c>
      <c r="M38" s="37">
        <v>6.4329999999999998</v>
      </c>
      <c r="N38" s="169">
        <f t="shared" si="21"/>
        <v>10.233000000000001</v>
      </c>
      <c r="O38" s="170">
        <f>VLOOKUP(N$38,AF$25:AG$38,2,FALSE)</f>
        <v>7</v>
      </c>
      <c r="P38" s="37">
        <v>3.6</v>
      </c>
      <c r="Q38" s="37">
        <v>8.266</v>
      </c>
      <c r="R38" s="169">
        <f>P38+Q38</f>
        <v>11.866</v>
      </c>
      <c r="S38" s="170">
        <f>VLOOKUP(R$38,AH$25:AI$38,2,FALSE)</f>
        <v>6</v>
      </c>
      <c r="T38" s="169">
        <f t="shared" si="23"/>
        <v>45.448999999999998</v>
      </c>
      <c r="U38" s="170">
        <f>VLOOKUP(T$38,AJ$25:AK$38,2,FALSE)</f>
        <v>6</v>
      </c>
      <c r="V38" s="161"/>
      <c r="W38" s="38"/>
      <c r="X38" s="38"/>
      <c r="Y38" s="38"/>
      <c r="Z38" s="38"/>
      <c r="AA38" s="161">
        <v>14</v>
      </c>
      <c r="AB38" s="161">
        <f t="shared" si="24"/>
        <v>0</v>
      </c>
      <c r="AC38" s="161">
        <f t="shared" si="25"/>
        <v>11</v>
      </c>
      <c r="AD38" s="161">
        <f t="shared" si="26"/>
        <v>0</v>
      </c>
      <c r="AE38" s="161">
        <f t="shared" si="27"/>
        <v>14</v>
      </c>
      <c r="AF38" s="161">
        <f t="shared" si="28"/>
        <v>0</v>
      </c>
      <c r="AG38" s="161">
        <f t="shared" si="29"/>
        <v>14</v>
      </c>
      <c r="AH38" s="161">
        <f t="shared" si="30"/>
        <v>0</v>
      </c>
      <c r="AI38" s="161">
        <f t="shared" si="31"/>
        <v>14</v>
      </c>
      <c r="AJ38" s="161">
        <f t="shared" si="32"/>
        <v>0</v>
      </c>
      <c r="AK38" s="161">
        <f t="shared" si="33"/>
        <v>14</v>
      </c>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61"/>
      <c r="BO38" s="161"/>
      <c r="BP38" s="161"/>
      <c r="BQ38" s="161"/>
      <c r="BR38" s="161"/>
      <c r="BS38" s="161"/>
      <c r="BT38" s="161"/>
      <c r="BU38" s="161"/>
      <c r="BV38" s="161"/>
      <c r="BW38" s="161"/>
      <c r="BX38" s="161"/>
      <c r="BY38" s="161"/>
      <c r="BZ38" s="161"/>
      <c r="CA38" s="161"/>
      <c r="CB38" s="161"/>
      <c r="CC38" s="161"/>
      <c r="CD38" s="161"/>
      <c r="CE38" s="161"/>
      <c r="CF38" s="161"/>
      <c r="CG38" s="161"/>
      <c r="CH38" s="161"/>
      <c r="CI38" s="161"/>
      <c r="CJ38" s="161"/>
      <c r="CK38" s="161"/>
      <c r="CL38" s="161"/>
      <c r="CM38" s="161"/>
      <c r="CN38" s="161"/>
      <c r="CO38" s="161"/>
      <c r="CP38" s="161"/>
      <c r="CQ38" s="161"/>
      <c r="CR38" s="161"/>
      <c r="CS38" s="161"/>
      <c r="CT38" s="161"/>
      <c r="CU38" s="161"/>
      <c r="CV38" s="161"/>
      <c r="CW38" s="161"/>
      <c r="CX38" s="161"/>
      <c r="CY38" s="161"/>
      <c r="CZ38" s="161"/>
      <c r="DA38" s="161"/>
      <c r="DB38" s="161"/>
      <c r="DC38" s="161"/>
      <c r="DD38" s="161"/>
      <c r="DE38" s="161"/>
      <c r="DF38" s="161"/>
      <c r="DG38" s="161"/>
      <c r="DH38" s="161"/>
      <c r="DI38" s="161"/>
      <c r="DJ38" s="161"/>
      <c r="DK38" s="161"/>
      <c r="DL38" s="161"/>
      <c r="DM38" s="161"/>
      <c r="DN38" s="161"/>
      <c r="DO38" s="161"/>
      <c r="DP38" s="161"/>
      <c r="DQ38" s="161"/>
      <c r="DR38" s="161"/>
      <c r="DS38" s="161"/>
      <c r="DT38" s="161"/>
      <c r="DU38" s="161"/>
      <c r="DV38" s="161"/>
      <c r="DW38" s="161"/>
      <c r="DX38" s="161"/>
      <c r="DY38" s="161"/>
      <c r="DZ38" s="161"/>
      <c r="EA38" s="161"/>
      <c r="EB38" s="161"/>
      <c r="EC38" s="161"/>
      <c r="ED38" s="161"/>
      <c r="EE38" s="161"/>
      <c r="EF38" s="161"/>
      <c r="EG38" s="161"/>
      <c r="EH38" s="161"/>
      <c r="EI38" s="161"/>
      <c r="EJ38" s="161"/>
      <c r="EK38" s="161"/>
      <c r="EL38" s="161"/>
      <c r="EM38" s="161"/>
      <c r="EN38" s="161"/>
      <c r="EO38" s="161"/>
      <c r="EP38" s="161"/>
      <c r="EQ38" s="161"/>
      <c r="ER38" s="161"/>
      <c r="ES38" s="161"/>
      <c r="ET38" s="161"/>
      <c r="EU38" s="161"/>
      <c r="EV38" s="161"/>
      <c r="EW38" s="161"/>
      <c r="EX38" s="161"/>
      <c r="EY38" s="161"/>
      <c r="EZ38" s="161"/>
      <c r="FA38" s="161"/>
      <c r="FB38" s="161"/>
      <c r="FC38" s="161"/>
      <c r="FD38" s="161"/>
      <c r="FE38" s="161"/>
      <c r="FF38" s="161"/>
      <c r="FG38" s="161"/>
      <c r="FH38" s="161"/>
      <c r="FI38" s="161"/>
      <c r="FJ38" s="161"/>
      <c r="FK38" s="161"/>
      <c r="FL38" s="161"/>
      <c r="FM38" s="161"/>
      <c r="FN38" s="161"/>
      <c r="FO38" s="161"/>
      <c r="FP38" s="161"/>
      <c r="FQ38" s="161"/>
      <c r="FR38" s="161"/>
      <c r="FS38" s="161"/>
      <c r="FT38" s="161"/>
      <c r="FU38" s="161"/>
      <c r="FV38" s="161"/>
      <c r="FW38" s="161"/>
      <c r="FX38" s="161"/>
      <c r="FY38" s="161"/>
      <c r="FZ38" s="161"/>
      <c r="GA38" s="161"/>
      <c r="GB38" s="161"/>
      <c r="GC38" s="161"/>
      <c r="GD38" s="161"/>
      <c r="GE38" s="161"/>
      <c r="GF38" s="161"/>
      <c r="GG38" s="161"/>
      <c r="GH38" s="161"/>
      <c r="GI38" s="161"/>
      <c r="GJ38" s="161"/>
      <c r="GK38" s="161"/>
      <c r="GL38" s="161"/>
      <c r="GM38" s="161"/>
      <c r="GN38" s="161"/>
      <c r="GO38" s="161"/>
      <c r="GP38" s="161"/>
      <c r="GQ38" s="161"/>
      <c r="GR38" s="161"/>
      <c r="GS38" s="161"/>
      <c r="GT38" s="161"/>
      <c r="GU38" s="161"/>
      <c r="GV38" s="161"/>
      <c r="GW38" s="161"/>
      <c r="GX38" s="161"/>
      <c r="GY38" s="161"/>
      <c r="GZ38" s="161"/>
      <c r="HA38" s="161"/>
      <c r="HB38" s="161"/>
      <c r="HC38" s="161"/>
      <c r="HD38" s="161"/>
      <c r="HE38" s="161"/>
      <c r="HF38" s="161"/>
      <c r="HG38" s="161"/>
      <c r="HH38" s="161"/>
      <c r="HI38" s="161"/>
      <c r="HJ38" s="161"/>
      <c r="HK38" s="161"/>
      <c r="HL38" s="161"/>
      <c r="HM38" s="161"/>
      <c r="HN38" s="161"/>
      <c r="HO38" s="161"/>
      <c r="HP38" s="161"/>
      <c r="HQ38" s="161"/>
      <c r="HR38" s="161"/>
      <c r="HS38" s="161"/>
      <c r="HT38" s="161"/>
      <c r="HU38" s="161"/>
      <c r="HV38" s="161"/>
      <c r="HW38" s="161"/>
      <c r="HX38" s="161"/>
      <c r="HY38" s="161"/>
      <c r="HZ38" s="161"/>
      <c r="IA38" s="161"/>
      <c r="IB38" s="161"/>
      <c r="IC38" s="161"/>
      <c r="ID38" s="161"/>
      <c r="IE38" s="161"/>
    </row>
    <row r="39" spans="1:243" s="38" customFormat="1" ht="20.100000000000001" customHeight="1">
      <c r="A39" s="172"/>
      <c r="B39" s="53"/>
      <c r="C39" s="172"/>
      <c r="D39" s="52"/>
      <c r="E39" s="52"/>
      <c r="F39" s="173"/>
      <c r="G39" s="174"/>
      <c r="H39" s="52"/>
      <c r="I39" s="52"/>
      <c r="J39" s="173"/>
      <c r="K39" s="174"/>
      <c r="L39" s="52"/>
      <c r="M39" s="52"/>
      <c r="N39" s="173"/>
      <c r="O39" s="174"/>
      <c r="P39" s="52"/>
      <c r="Q39" s="52"/>
      <c r="R39" s="173"/>
      <c r="S39" s="174"/>
      <c r="T39" s="173"/>
      <c r="U39" s="174"/>
      <c r="V39" s="161"/>
      <c r="AA39" s="161"/>
      <c r="AB39" s="161"/>
      <c r="AC39" s="161"/>
      <c r="AD39" s="161"/>
      <c r="AE39" s="161"/>
      <c r="AF39" s="161"/>
      <c r="AG39" s="161"/>
      <c r="AH39" s="161"/>
      <c r="AI39" s="161"/>
      <c r="AJ39" s="161"/>
      <c r="AK39" s="16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1"/>
      <c r="CN39" s="161"/>
      <c r="CO39" s="161"/>
      <c r="CP39" s="161"/>
      <c r="CQ39" s="161"/>
      <c r="CR39" s="161"/>
      <c r="CS39" s="161"/>
      <c r="CT39" s="161"/>
      <c r="CU39" s="161"/>
      <c r="CV39" s="161"/>
      <c r="CW39" s="161"/>
      <c r="CX39" s="161"/>
      <c r="CY39" s="161"/>
      <c r="CZ39" s="161"/>
      <c r="DA39" s="161"/>
      <c r="DB39" s="161"/>
      <c r="DC39" s="161"/>
      <c r="DD39" s="161"/>
      <c r="DE39" s="161"/>
      <c r="DF39" s="161"/>
      <c r="DG39" s="161"/>
      <c r="DH39" s="161"/>
      <c r="DI39" s="161"/>
      <c r="DJ39" s="161"/>
      <c r="DK39" s="161"/>
      <c r="DL39" s="161"/>
      <c r="DM39" s="161"/>
      <c r="DN39" s="161"/>
      <c r="DO39" s="161"/>
      <c r="DP39" s="161"/>
      <c r="DQ39" s="161"/>
      <c r="DR39" s="161"/>
      <c r="DS39" s="161"/>
      <c r="DT39" s="161"/>
      <c r="DU39" s="161"/>
      <c r="DV39" s="161"/>
      <c r="DW39" s="161"/>
      <c r="DX39" s="161"/>
      <c r="DY39" s="161"/>
      <c r="DZ39" s="161"/>
      <c r="EA39" s="161"/>
      <c r="EB39" s="161"/>
      <c r="EC39" s="161"/>
      <c r="ED39" s="161"/>
      <c r="EE39" s="161"/>
      <c r="EF39" s="161"/>
      <c r="EG39" s="161"/>
      <c r="EH39" s="161"/>
      <c r="EI39" s="161"/>
      <c r="EJ39" s="161"/>
      <c r="EK39" s="161"/>
      <c r="EL39" s="161"/>
      <c r="EM39" s="161"/>
      <c r="EN39" s="161"/>
      <c r="EO39" s="161"/>
      <c r="EP39" s="161"/>
      <c r="EQ39" s="161"/>
      <c r="ER39" s="161"/>
      <c r="ES39" s="161"/>
      <c r="ET39" s="161"/>
      <c r="EU39" s="161"/>
      <c r="EV39" s="161"/>
      <c r="EW39" s="161"/>
      <c r="EX39" s="161"/>
      <c r="EY39" s="161"/>
      <c r="EZ39" s="161"/>
      <c r="FA39" s="161"/>
      <c r="FB39" s="161"/>
      <c r="FC39" s="161"/>
      <c r="FD39" s="161"/>
      <c r="FE39" s="161"/>
      <c r="FF39" s="161"/>
      <c r="FG39" s="161"/>
      <c r="FH39" s="161"/>
      <c r="FI39" s="161"/>
      <c r="FJ39" s="161"/>
      <c r="FK39" s="161"/>
      <c r="FL39" s="161"/>
      <c r="FM39" s="161"/>
      <c r="FN39" s="161"/>
      <c r="FO39" s="161"/>
      <c r="FP39" s="161"/>
      <c r="FQ39" s="161"/>
      <c r="FR39" s="161"/>
      <c r="FS39" s="161"/>
      <c r="FT39" s="161"/>
      <c r="FU39" s="161"/>
      <c r="FV39" s="161"/>
      <c r="FW39" s="161"/>
      <c r="FX39" s="161"/>
      <c r="FY39" s="161"/>
      <c r="FZ39" s="161"/>
      <c r="GA39" s="161"/>
      <c r="GB39" s="161"/>
      <c r="GC39" s="161"/>
      <c r="GD39" s="161"/>
      <c r="GE39" s="161"/>
      <c r="GF39" s="161"/>
      <c r="GG39" s="161"/>
      <c r="GH39" s="161"/>
      <c r="GI39" s="161"/>
      <c r="GJ39" s="161"/>
      <c r="GK39" s="161"/>
      <c r="GL39" s="161"/>
      <c r="GM39" s="161"/>
      <c r="GN39" s="161"/>
      <c r="GO39" s="161"/>
      <c r="GP39" s="161"/>
      <c r="GQ39" s="161"/>
      <c r="GR39" s="161"/>
      <c r="GS39" s="161"/>
      <c r="GT39" s="161"/>
      <c r="GU39" s="161"/>
      <c r="GV39" s="161"/>
      <c r="GW39" s="161"/>
      <c r="GX39" s="161"/>
      <c r="GY39" s="161"/>
      <c r="GZ39" s="161"/>
      <c r="HA39" s="161"/>
      <c r="HB39" s="161"/>
      <c r="HC39" s="161"/>
      <c r="HD39" s="161"/>
      <c r="HE39" s="161"/>
      <c r="HF39" s="161"/>
      <c r="HG39" s="161"/>
      <c r="HH39" s="161"/>
      <c r="HI39" s="161"/>
      <c r="HJ39" s="161"/>
      <c r="HK39" s="161"/>
      <c r="HL39" s="161"/>
      <c r="HM39" s="161"/>
      <c r="HN39" s="161"/>
      <c r="HO39" s="161"/>
      <c r="HP39" s="161"/>
      <c r="HQ39" s="161"/>
      <c r="HR39" s="161"/>
      <c r="HS39" s="161"/>
      <c r="HT39" s="161"/>
      <c r="HU39" s="161"/>
      <c r="HV39" s="161"/>
      <c r="HW39" s="161"/>
      <c r="HX39" s="161"/>
      <c r="HY39" s="161"/>
      <c r="HZ39" s="161"/>
      <c r="IA39" s="161"/>
      <c r="IB39" s="161"/>
      <c r="IC39" s="161"/>
      <c r="ID39" s="161"/>
      <c r="IE39" s="161"/>
    </row>
    <row r="40" spans="1:243" s="39" customFormat="1" ht="20.100000000000001" customHeight="1">
      <c r="A40" s="160" t="s">
        <v>30</v>
      </c>
      <c r="B40" s="161"/>
      <c r="C40" s="162"/>
      <c r="D40" s="175"/>
      <c r="E40" s="176"/>
      <c r="F40" s="175"/>
      <c r="G40" s="177"/>
      <c r="H40" s="161"/>
      <c r="I40" s="175"/>
      <c r="J40" s="176"/>
      <c r="K40" s="178"/>
      <c r="L40" s="38"/>
      <c r="M40" s="38"/>
      <c r="N40" s="38"/>
      <c r="O40" s="38"/>
      <c r="P40" s="38"/>
      <c r="Q40" s="38"/>
      <c r="R40" s="38"/>
      <c r="S40" s="38"/>
      <c r="T40" s="38"/>
      <c r="U40" s="38"/>
      <c r="V40" s="38"/>
      <c r="W40" s="38"/>
      <c r="X40" s="38"/>
      <c r="Y40" s="38"/>
      <c r="Z40" s="38"/>
      <c r="AA40" s="161"/>
      <c r="AB40" s="161" t="s">
        <v>33</v>
      </c>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c r="CA40" s="161"/>
      <c r="CB40" s="161"/>
      <c r="CC40" s="161"/>
      <c r="CD40" s="161"/>
      <c r="CE40" s="161"/>
      <c r="CF40" s="161"/>
      <c r="CG40" s="161"/>
      <c r="CH40" s="161"/>
      <c r="CI40" s="161"/>
      <c r="CJ40" s="161"/>
      <c r="CK40" s="161"/>
      <c r="CL40" s="161"/>
      <c r="CM40" s="161"/>
      <c r="CN40" s="161"/>
      <c r="CO40" s="161"/>
      <c r="CP40" s="161"/>
      <c r="CQ40" s="161"/>
      <c r="CR40" s="161"/>
      <c r="CS40" s="161"/>
      <c r="CT40" s="161"/>
      <c r="CU40" s="161"/>
      <c r="CV40" s="161"/>
      <c r="CW40" s="161"/>
      <c r="CX40" s="161"/>
      <c r="CY40" s="161"/>
      <c r="CZ40" s="161"/>
      <c r="DA40" s="161"/>
      <c r="DB40" s="161"/>
      <c r="DC40" s="161"/>
      <c r="DD40" s="161"/>
      <c r="DE40" s="161"/>
      <c r="DF40" s="161"/>
      <c r="DG40" s="161"/>
      <c r="DH40" s="161"/>
      <c r="DI40" s="161"/>
      <c r="DJ40" s="161"/>
      <c r="DK40" s="161"/>
      <c r="DL40" s="161"/>
      <c r="DM40" s="161"/>
      <c r="DN40" s="161"/>
      <c r="DO40" s="161"/>
      <c r="DP40" s="161"/>
      <c r="DQ40" s="161"/>
      <c r="DR40" s="161"/>
      <c r="DS40" s="161"/>
      <c r="DT40" s="161"/>
      <c r="DU40" s="161"/>
      <c r="DV40" s="161"/>
      <c r="DW40" s="161"/>
      <c r="DX40" s="161"/>
      <c r="DY40" s="161"/>
      <c r="DZ40" s="161"/>
      <c r="EA40" s="161"/>
      <c r="EB40" s="161"/>
      <c r="EC40" s="161"/>
      <c r="ED40" s="161"/>
      <c r="EE40" s="161"/>
      <c r="EF40" s="161"/>
      <c r="EG40" s="161"/>
      <c r="EH40" s="161"/>
      <c r="EI40" s="161"/>
      <c r="EJ40" s="161"/>
      <c r="EK40" s="161"/>
      <c r="EL40" s="161"/>
      <c r="EM40" s="161"/>
      <c r="EN40" s="161"/>
      <c r="EO40" s="161"/>
      <c r="EP40" s="161"/>
      <c r="EQ40" s="161"/>
      <c r="ER40" s="161"/>
      <c r="ES40" s="161"/>
      <c r="ET40" s="161"/>
      <c r="EU40" s="161"/>
      <c r="EV40" s="161"/>
      <c r="EW40" s="161"/>
      <c r="EX40" s="161"/>
      <c r="EY40" s="161"/>
      <c r="EZ40" s="161"/>
      <c r="FA40" s="161"/>
      <c r="FB40" s="161"/>
      <c r="FC40" s="161"/>
      <c r="FD40" s="161"/>
      <c r="FE40" s="161"/>
      <c r="FF40" s="161"/>
      <c r="FG40" s="161"/>
      <c r="FH40" s="161"/>
      <c r="FI40" s="161"/>
      <c r="FJ40" s="161"/>
      <c r="FK40" s="161"/>
      <c r="FL40" s="161"/>
      <c r="FM40" s="161"/>
      <c r="FN40" s="161"/>
      <c r="FO40" s="161"/>
      <c r="FP40" s="161"/>
      <c r="FQ40" s="161"/>
      <c r="FR40" s="161"/>
      <c r="FS40" s="161"/>
      <c r="FT40" s="161"/>
      <c r="FU40" s="161"/>
      <c r="FV40" s="161"/>
      <c r="FW40" s="161"/>
      <c r="FX40" s="161"/>
      <c r="FY40" s="161"/>
      <c r="FZ40" s="161"/>
      <c r="GA40" s="161"/>
      <c r="GB40" s="161"/>
      <c r="GC40" s="161"/>
      <c r="GD40" s="161"/>
      <c r="GE40" s="161"/>
      <c r="GF40" s="161"/>
      <c r="GG40" s="161"/>
      <c r="GH40" s="161"/>
      <c r="GI40" s="161"/>
      <c r="GJ40" s="161"/>
      <c r="GK40" s="161"/>
      <c r="GL40" s="161"/>
      <c r="GM40" s="161"/>
      <c r="GN40" s="161"/>
      <c r="GO40" s="161"/>
      <c r="GP40" s="161"/>
      <c r="GQ40" s="161"/>
      <c r="GR40" s="161"/>
      <c r="GS40" s="161"/>
      <c r="GT40" s="161"/>
      <c r="GU40" s="161"/>
      <c r="GV40" s="161"/>
      <c r="GW40" s="161"/>
      <c r="GX40" s="161"/>
      <c r="GY40" s="161"/>
      <c r="GZ40" s="161"/>
      <c r="HA40" s="161"/>
      <c r="HB40" s="161"/>
      <c r="HC40" s="161"/>
      <c r="HD40" s="161"/>
      <c r="HE40" s="161"/>
      <c r="HF40" s="161"/>
      <c r="HG40" s="161"/>
      <c r="HH40" s="161"/>
      <c r="HI40" s="161"/>
      <c r="HJ40" s="161"/>
      <c r="HK40" s="161"/>
      <c r="HL40" s="161"/>
      <c r="HM40" s="161"/>
      <c r="HN40" s="161"/>
      <c r="HO40" s="161"/>
      <c r="HP40" s="161"/>
      <c r="HQ40" s="161"/>
      <c r="HR40" s="161"/>
      <c r="HS40" s="161"/>
      <c r="HT40" s="161"/>
      <c r="HU40" s="161"/>
      <c r="HV40" s="161"/>
      <c r="HW40" s="161"/>
      <c r="HX40" s="161"/>
      <c r="HY40" s="161"/>
      <c r="HZ40" s="161"/>
      <c r="IA40" s="161"/>
      <c r="IB40" s="161"/>
      <c r="IC40" s="161"/>
      <c r="ID40" s="161"/>
      <c r="IE40" s="161"/>
      <c r="IF40" s="161"/>
      <c r="IG40" s="161"/>
      <c r="IH40" s="161"/>
      <c r="II40" s="161"/>
    </row>
    <row r="41" spans="1:243" s="41" customFormat="1" ht="20.100000000000001" customHeight="1">
      <c r="A41" s="35" t="s">
        <v>8</v>
      </c>
      <c r="B41" s="35" t="s">
        <v>9</v>
      </c>
      <c r="C41" s="35" t="s">
        <v>17</v>
      </c>
      <c r="D41" s="180" t="s">
        <v>35</v>
      </c>
      <c r="E41" s="181" t="s">
        <v>31</v>
      </c>
      <c r="F41" s="180" t="s">
        <v>14</v>
      </c>
      <c r="G41" s="36" t="s">
        <v>27</v>
      </c>
      <c r="H41" s="177"/>
      <c r="I41" s="179"/>
      <c r="J41" s="182"/>
      <c r="K41" s="178"/>
      <c r="L41" s="40"/>
      <c r="M41" s="40"/>
      <c r="N41" s="40"/>
      <c r="O41" s="40"/>
      <c r="P41" s="40"/>
      <c r="Q41" s="40"/>
      <c r="R41" s="40"/>
      <c r="S41" s="40"/>
      <c r="T41" s="40"/>
      <c r="U41" s="40"/>
      <c r="V41" s="40"/>
      <c r="W41" s="40"/>
      <c r="X41" s="40"/>
      <c r="Y41" s="40"/>
      <c r="Z41" s="40"/>
      <c r="AA41" s="161"/>
      <c r="AB41" s="161"/>
      <c r="AC41" s="161"/>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77"/>
      <c r="BR41" s="177"/>
      <c r="BS41" s="177"/>
      <c r="BT41" s="177"/>
      <c r="BU41" s="177"/>
      <c r="BV41" s="177"/>
      <c r="BW41" s="177"/>
      <c r="BX41" s="177"/>
      <c r="BY41" s="177"/>
      <c r="BZ41" s="177"/>
      <c r="CA41" s="177"/>
      <c r="CB41" s="177"/>
      <c r="CC41" s="177"/>
      <c r="CD41" s="177"/>
      <c r="CE41" s="177"/>
      <c r="CF41" s="177"/>
      <c r="CG41" s="177"/>
      <c r="CH41" s="177"/>
      <c r="CI41" s="177"/>
      <c r="CJ41" s="177"/>
      <c r="CK41" s="177"/>
      <c r="CL41" s="177"/>
      <c r="CM41" s="177"/>
      <c r="CN41" s="177"/>
      <c r="CO41" s="177"/>
      <c r="CP41" s="177"/>
      <c r="CQ41" s="177"/>
      <c r="CR41" s="177"/>
      <c r="CS41" s="177"/>
      <c r="CT41" s="177"/>
      <c r="CU41" s="177"/>
      <c r="CV41" s="177"/>
      <c r="CW41" s="177"/>
      <c r="CX41" s="177"/>
      <c r="CY41" s="177"/>
      <c r="CZ41" s="177"/>
      <c r="DA41" s="177"/>
      <c r="DB41" s="177"/>
      <c r="DC41" s="177"/>
      <c r="DD41" s="177"/>
      <c r="DE41" s="177"/>
      <c r="DF41" s="177"/>
      <c r="DG41" s="177"/>
      <c r="DH41" s="177"/>
      <c r="DI41" s="177"/>
      <c r="DJ41" s="177"/>
      <c r="DK41" s="177"/>
      <c r="DL41" s="177"/>
      <c r="DM41" s="177"/>
      <c r="DN41" s="177"/>
      <c r="DO41" s="177"/>
      <c r="DP41" s="177"/>
      <c r="DQ41" s="177"/>
      <c r="DR41" s="177"/>
      <c r="DS41" s="177"/>
      <c r="DT41" s="177"/>
      <c r="DU41" s="177"/>
      <c r="DV41" s="177"/>
      <c r="DW41" s="177"/>
      <c r="DX41" s="177"/>
      <c r="DY41" s="177"/>
      <c r="DZ41" s="177"/>
      <c r="EA41" s="177"/>
      <c r="EB41" s="177"/>
      <c r="EC41" s="177"/>
      <c r="ED41" s="177"/>
      <c r="EE41" s="177"/>
      <c r="EF41" s="177"/>
      <c r="EG41" s="177"/>
      <c r="EH41" s="177"/>
      <c r="EI41" s="177"/>
      <c r="EJ41" s="177"/>
      <c r="EK41" s="177"/>
      <c r="EL41" s="177"/>
      <c r="EM41" s="177"/>
      <c r="EN41" s="177"/>
      <c r="EO41" s="177"/>
      <c r="EP41" s="177"/>
      <c r="EQ41" s="177"/>
      <c r="ER41" s="177"/>
      <c r="ES41" s="177"/>
      <c r="ET41" s="177"/>
      <c r="EU41" s="177"/>
      <c r="EV41" s="177"/>
      <c r="EW41" s="177"/>
      <c r="EX41" s="177"/>
      <c r="EY41" s="177"/>
      <c r="EZ41" s="177"/>
      <c r="FA41" s="177"/>
      <c r="FB41" s="177"/>
      <c r="FC41" s="177"/>
      <c r="FD41" s="177"/>
      <c r="FE41" s="177"/>
      <c r="FF41" s="177"/>
      <c r="FG41" s="177"/>
      <c r="FH41" s="177"/>
      <c r="FI41" s="177"/>
      <c r="FJ41" s="177"/>
      <c r="FK41" s="177"/>
      <c r="FL41" s="177"/>
      <c r="FM41" s="177"/>
      <c r="FN41" s="177"/>
      <c r="FO41" s="177"/>
      <c r="FP41" s="177"/>
      <c r="FQ41" s="177"/>
      <c r="FR41" s="177"/>
      <c r="FS41" s="177"/>
      <c r="FT41" s="177"/>
      <c r="FU41" s="177"/>
      <c r="FV41" s="177"/>
      <c r="FW41" s="177"/>
      <c r="FX41" s="177"/>
      <c r="FY41" s="177"/>
      <c r="FZ41" s="177"/>
      <c r="GA41" s="177"/>
      <c r="GB41" s="177"/>
      <c r="GC41" s="177"/>
      <c r="GD41" s="177"/>
      <c r="GE41" s="177"/>
      <c r="GF41" s="177"/>
      <c r="GG41" s="177"/>
      <c r="GH41" s="177"/>
      <c r="GI41" s="177"/>
      <c r="GJ41" s="177"/>
      <c r="GK41" s="177"/>
      <c r="GL41" s="177"/>
      <c r="GM41" s="177"/>
      <c r="GN41" s="177"/>
      <c r="GO41" s="177"/>
      <c r="GP41" s="177"/>
      <c r="GQ41" s="177"/>
      <c r="GR41" s="177"/>
      <c r="GS41" s="177"/>
      <c r="GT41" s="177"/>
      <c r="GU41" s="177"/>
      <c r="GV41" s="177"/>
      <c r="GW41" s="177"/>
      <c r="GX41" s="177"/>
      <c r="GY41" s="177"/>
      <c r="GZ41" s="177"/>
      <c r="HA41" s="177"/>
      <c r="HB41" s="177"/>
      <c r="HC41" s="177"/>
      <c r="HD41" s="177"/>
      <c r="HE41" s="177"/>
      <c r="HF41" s="177"/>
      <c r="HG41" s="177"/>
      <c r="HH41" s="177"/>
      <c r="HI41" s="177"/>
      <c r="HJ41" s="177"/>
      <c r="HK41" s="177"/>
      <c r="HL41" s="177"/>
      <c r="HM41" s="177"/>
      <c r="HN41" s="177"/>
      <c r="HO41" s="177"/>
      <c r="HP41" s="177"/>
      <c r="HQ41" s="177"/>
      <c r="HR41" s="177"/>
      <c r="HS41" s="177"/>
      <c r="HT41" s="177"/>
      <c r="HU41" s="177"/>
      <c r="HV41" s="177"/>
      <c r="HW41" s="177"/>
      <c r="HX41" s="177"/>
      <c r="HY41" s="177"/>
      <c r="HZ41" s="177"/>
      <c r="IA41" s="177"/>
      <c r="IB41" s="177"/>
      <c r="IC41" s="177"/>
      <c r="ID41" s="177"/>
      <c r="IE41" s="177"/>
      <c r="IF41" s="177"/>
      <c r="IG41" s="177"/>
      <c r="IH41" s="177"/>
      <c r="II41" s="177"/>
    </row>
    <row r="42" spans="1:243" s="39" customFormat="1" ht="20.100000000000001" customHeight="1">
      <c r="A42" s="121">
        <v>38</v>
      </c>
      <c r="B42" s="168" t="s">
        <v>109</v>
      </c>
      <c r="C42" s="121" t="s">
        <v>40</v>
      </c>
      <c r="D42" s="183">
        <f t="shared" ref="D42:D55" si="34">T25</f>
        <v>49.282000000000004</v>
      </c>
      <c r="E42" s="183">
        <v>62.051000000000002</v>
      </c>
      <c r="F42" s="183">
        <f t="shared" ref="F42:F55" si="35">D42+E42</f>
        <v>111.333</v>
      </c>
      <c r="G42" s="170">
        <f>VLOOKUP(F$42,AB$42:AC$55,2,FALSE)</f>
        <v>1</v>
      </c>
      <c r="H42" s="161"/>
      <c r="I42" s="175"/>
      <c r="J42" s="176"/>
      <c r="K42" s="178"/>
      <c r="L42" s="38"/>
      <c r="M42" s="38"/>
      <c r="N42" s="38"/>
      <c r="O42" s="38"/>
      <c r="P42" s="38"/>
      <c r="Q42" s="38"/>
      <c r="R42" s="38"/>
      <c r="S42" s="38"/>
      <c r="T42" s="38"/>
      <c r="U42" s="38"/>
      <c r="V42" s="38"/>
      <c r="W42" s="38"/>
      <c r="X42" s="38"/>
      <c r="Y42" s="38"/>
      <c r="Z42" s="38"/>
      <c r="AA42" s="161">
        <v>1</v>
      </c>
      <c r="AB42" s="161">
        <f>LARGE(F$42:F$55,$AA42)</f>
        <v>111.333</v>
      </c>
      <c r="AC42" s="161">
        <f>IF(AB42=AB41,AC41,AC41+1)</f>
        <v>1</v>
      </c>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c r="CA42" s="161"/>
      <c r="CB42" s="161"/>
      <c r="CC42" s="161"/>
      <c r="CD42" s="161"/>
      <c r="CE42" s="161"/>
      <c r="CF42" s="161"/>
      <c r="CG42" s="161"/>
      <c r="CH42" s="161"/>
      <c r="CI42" s="161"/>
      <c r="CJ42" s="161"/>
      <c r="CK42" s="161"/>
      <c r="CL42" s="161"/>
      <c r="CM42" s="161"/>
      <c r="CN42" s="161"/>
      <c r="CO42" s="161"/>
      <c r="CP42" s="161"/>
      <c r="CQ42" s="161"/>
      <c r="CR42" s="161"/>
      <c r="CS42" s="161"/>
      <c r="CT42" s="161"/>
      <c r="CU42" s="161"/>
      <c r="CV42" s="161"/>
      <c r="CW42" s="161"/>
      <c r="CX42" s="161"/>
      <c r="CY42" s="161"/>
      <c r="CZ42" s="161"/>
      <c r="DA42" s="161"/>
      <c r="DB42" s="161"/>
      <c r="DC42" s="161"/>
      <c r="DD42" s="161"/>
      <c r="DE42" s="161"/>
      <c r="DF42" s="161"/>
      <c r="DG42" s="161"/>
      <c r="DH42" s="161"/>
      <c r="DI42" s="161"/>
      <c r="DJ42" s="161"/>
      <c r="DK42" s="161"/>
      <c r="DL42" s="161"/>
      <c r="DM42" s="161"/>
      <c r="DN42" s="161"/>
      <c r="DO42" s="161"/>
      <c r="DP42" s="161"/>
      <c r="DQ42" s="161"/>
      <c r="DR42" s="161"/>
      <c r="DS42" s="161"/>
      <c r="DT42" s="161"/>
      <c r="DU42" s="161"/>
      <c r="DV42" s="161"/>
      <c r="DW42" s="161"/>
      <c r="DX42" s="161"/>
      <c r="DY42" s="161"/>
      <c r="DZ42" s="161"/>
      <c r="EA42" s="161"/>
      <c r="EB42" s="161"/>
      <c r="EC42" s="161"/>
      <c r="ED42" s="161"/>
      <c r="EE42" s="161"/>
      <c r="EF42" s="161"/>
      <c r="EG42" s="161"/>
      <c r="EH42" s="161"/>
      <c r="EI42" s="161"/>
      <c r="EJ42" s="161"/>
      <c r="EK42" s="161"/>
      <c r="EL42" s="161"/>
      <c r="EM42" s="161"/>
      <c r="EN42" s="161"/>
      <c r="EO42" s="161"/>
      <c r="EP42" s="161"/>
      <c r="EQ42" s="161"/>
      <c r="ER42" s="161"/>
      <c r="ES42" s="161"/>
      <c r="ET42" s="161"/>
      <c r="EU42" s="161"/>
      <c r="EV42" s="161"/>
      <c r="EW42" s="161"/>
      <c r="EX42" s="161"/>
      <c r="EY42" s="161"/>
      <c r="EZ42" s="161"/>
      <c r="FA42" s="161"/>
      <c r="FB42" s="161"/>
      <c r="FC42" s="161"/>
      <c r="FD42" s="161"/>
      <c r="FE42" s="161"/>
      <c r="FF42" s="161"/>
      <c r="FG42" s="161"/>
      <c r="FH42" s="161"/>
      <c r="FI42" s="161"/>
      <c r="FJ42" s="161"/>
      <c r="FK42" s="161"/>
      <c r="FL42" s="161"/>
      <c r="FM42" s="161"/>
      <c r="FN42" s="161"/>
      <c r="FO42" s="161"/>
      <c r="FP42" s="161"/>
      <c r="FQ42" s="161"/>
      <c r="FR42" s="161"/>
      <c r="FS42" s="161"/>
      <c r="FT42" s="161"/>
      <c r="FU42" s="161"/>
      <c r="FV42" s="161"/>
      <c r="FW42" s="161"/>
      <c r="FX42" s="161"/>
      <c r="FY42" s="161"/>
      <c r="FZ42" s="161"/>
      <c r="GA42" s="161"/>
      <c r="GB42" s="161"/>
      <c r="GC42" s="161"/>
      <c r="GD42" s="161"/>
      <c r="GE42" s="161"/>
      <c r="GF42" s="161"/>
      <c r="GG42" s="161"/>
      <c r="GH42" s="161"/>
      <c r="GI42" s="161"/>
      <c r="GJ42" s="161"/>
      <c r="GK42" s="161"/>
      <c r="GL42" s="161"/>
      <c r="GM42" s="161"/>
      <c r="GN42" s="161"/>
      <c r="GO42" s="161"/>
      <c r="GP42" s="161"/>
      <c r="GQ42" s="161"/>
      <c r="GR42" s="161"/>
      <c r="GS42" s="161"/>
      <c r="GT42" s="161"/>
      <c r="GU42" s="161"/>
      <c r="GV42" s="161"/>
      <c r="GW42" s="161"/>
      <c r="GX42" s="161"/>
      <c r="GY42" s="161"/>
      <c r="GZ42" s="161"/>
      <c r="HA42" s="161"/>
      <c r="HB42" s="161"/>
      <c r="HC42" s="161"/>
      <c r="HD42" s="161"/>
      <c r="HE42" s="161"/>
      <c r="HF42" s="161"/>
      <c r="HG42" s="161"/>
      <c r="HH42" s="161"/>
      <c r="HI42" s="161"/>
      <c r="HJ42" s="161"/>
      <c r="HK42" s="161"/>
      <c r="HL42" s="161"/>
      <c r="HM42" s="161"/>
      <c r="HN42" s="161"/>
      <c r="HO42" s="161"/>
      <c r="HP42" s="161"/>
      <c r="HQ42" s="161"/>
      <c r="HR42" s="161"/>
      <c r="HS42" s="161"/>
      <c r="HT42" s="161"/>
      <c r="HU42" s="161"/>
      <c r="HV42" s="161"/>
      <c r="HW42" s="161"/>
      <c r="HX42" s="161"/>
      <c r="HY42" s="161"/>
      <c r="HZ42" s="161"/>
      <c r="IA42" s="161"/>
      <c r="IB42" s="161"/>
      <c r="IC42" s="161"/>
      <c r="ID42" s="161"/>
      <c r="IE42" s="161"/>
      <c r="IF42" s="161"/>
      <c r="IG42" s="161"/>
      <c r="IH42" s="161"/>
      <c r="II42" s="161"/>
    </row>
    <row r="43" spans="1:243" s="39" customFormat="1" ht="20.100000000000001" customHeight="1">
      <c r="A43" s="121">
        <v>39</v>
      </c>
      <c r="B43" s="187" t="s">
        <v>228</v>
      </c>
      <c r="C43" s="121" t="s">
        <v>7</v>
      </c>
      <c r="D43" s="183">
        <f t="shared" si="34"/>
        <v>43.298999999999999</v>
      </c>
      <c r="E43" s="183">
        <v>57.817</v>
      </c>
      <c r="F43" s="183">
        <f t="shared" si="35"/>
        <v>101.116</v>
      </c>
      <c r="G43" s="170">
        <f>VLOOKUP(F$43,AB$42:AC$55,2,FALSE)</f>
        <v>9</v>
      </c>
      <c r="H43" s="161"/>
      <c r="I43" s="175"/>
      <c r="J43" s="176"/>
      <c r="K43" s="178"/>
      <c r="L43" s="38"/>
      <c r="M43" s="38"/>
      <c r="N43" s="38"/>
      <c r="O43" s="38"/>
      <c r="P43" s="38"/>
      <c r="Q43" s="38"/>
      <c r="R43" s="38"/>
      <c r="S43" s="38"/>
      <c r="T43" s="38"/>
      <c r="U43" s="38"/>
      <c r="V43" s="38"/>
      <c r="W43" s="38"/>
      <c r="X43" s="38"/>
      <c r="Y43" s="38"/>
      <c r="Z43" s="38"/>
      <c r="AA43" s="161">
        <v>2</v>
      </c>
      <c r="AB43" s="161">
        <f t="shared" ref="AB43:AB55" si="36">LARGE(F$42:F$55,$AA43)</f>
        <v>107.983</v>
      </c>
      <c r="AC43" s="161">
        <f t="shared" ref="AC43:AC55" si="37">IF(AB43=AB42,AC42,AC42+1)</f>
        <v>2</v>
      </c>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161"/>
      <c r="CA43" s="161"/>
      <c r="CB43" s="161"/>
      <c r="CC43" s="161"/>
      <c r="CD43" s="161"/>
      <c r="CE43" s="161"/>
      <c r="CF43" s="161"/>
      <c r="CG43" s="161"/>
      <c r="CH43" s="161"/>
      <c r="CI43" s="161"/>
      <c r="CJ43" s="161"/>
      <c r="CK43" s="161"/>
      <c r="CL43" s="161"/>
      <c r="CM43" s="161"/>
      <c r="CN43" s="161"/>
      <c r="CO43" s="161"/>
      <c r="CP43" s="161"/>
      <c r="CQ43" s="161"/>
      <c r="CR43" s="161"/>
      <c r="CS43" s="161"/>
      <c r="CT43" s="161"/>
      <c r="CU43" s="161"/>
      <c r="CV43" s="161"/>
      <c r="CW43" s="161"/>
      <c r="CX43" s="161"/>
      <c r="CY43" s="161"/>
      <c r="CZ43" s="161"/>
      <c r="DA43" s="161"/>
      <c r="DB43" s="161"/>
      <c r="DC43" s="161"/>
      <c r="DD43" s="161"/>
      <c r="DE43" s="161"/>
      <c r="DF43" s="161"/>
      <c r="DG43" s="161"/>
      <c r="DH43" s="161"/>
      <c r="DI43" s="161"/>
      <c r="DJ43" s="161"/>
      <c r="DK43" s="161"/>
      <c r="DL43" s="161"/>
      <c r="DM43" s="161"/>
      <c r="DN43" s="161"/>
      <c r="DO43" s="161"/>
      <c r="DP43" s="161"/>
      <c r="DQ43" s="161"/>
      <c r="DR43" s="161"/>
      <c r="DS43" s="161"/>
      <c r="DT43" s="161"/>
      <c r="DU43" s="161"/>
      <c r="DV43" s="161"/>
      <c r="DW43" s="161"/>
      <c r="DX43" s="161"/>
      <c r="DY43" s="161"/>
      <c r="DZ43" s="161"/>
      <c r="EA43" s="161"/>
      <c r="EB43" s="161"/>
      <c r="EC43" s="161"/>
      <c r="ED43" s="161"/>
      <c r="EE43" s="161"/>
      <c r="EF43" s="161"/>
      <c r="EG43" s="161"/>
      <c r="EH43" s="161"/>
      <c r="EI43" s="161"/>
      <c r="EJ43" s="161"/>
      <c r="EK43" s="161"/>
      <c r="EL43" s="161"/>
      <c r="EM43" s="161"/>
      <c r="EN43" s="161"/>
      <c r="EO43" s="161"/>
      <c r="EP43" s="161"/>
      <c r="EQ43" s="161"/>
      <c r="ER43" s="161"/>
      <c r="ES43" s="161"/>
      <c r="ET43" s="161"/>
      <c r="EU43" s="161"/>
      <c r="EV43" s="161"/>
      <c r="EW43" s="161"/>
      <c r="EX43" s="161"/>
      <c r="EY43" s="161"/>
      <c r="EZ43" s="161"/>
      <c r="FA43" s="161"/>
      <c r="FB43" s="161"/>
      <c r="FC43" s="161"/>
      <c r="FD43" s="161"/>
      <c r="FE43" s="161"/>
      <c r="FF43" s="161"/>
      <c r="FG43" s="161"/>
      <c r="FH43" s="161"/>
      <c r="FI43" s="161"/>
      <c r="FJ43" s="161"/>
      <c r="FK43" s="161"/>
      <c r="FL43" s="161"/>
      <c r="FM43" s="161"/>
      <c r="FN43" s="161"/>
      <c r="FO43" s="161"/>
      <c r="FP43" s="161"/>
      <c r="FQ43" s="161"/>
      <c r="FR43" s="161"/>
      <c r="FS43" s="161"/>
      <c r="FT43" s="161"/>
      <c r="FU43" s="161"/>
      <c r="FV43" s="161"/>
      <c r="FW43" s="161"/>
      <c r="FX43" s="161"/>
      <c r="FY43" s="161"/>
      <c r="FZ43" s="161"/>
      <c r="GA43" s="161"/>
      <c r="GB43" s="161"/>
      <c r="GC43" s="161"/>
      <c r="GD43" s="161"/>
      <c r="GE43" s="161"/>
      <c r="GF43" s="161"/>
      <c r="GG43" s="161"/>
      <c r="GH43" s="161"/>
      <c r="GI43" s="161"/>
      <c r="GJ43" s="161"/>
      <c r="GK43" s="161"/>
      <c r="GL43" s="161"/>
      <c r="GM43" s="161"/>
      <c r="GN43" s="161"/>
      <c r="GO43" s="161"/>
      <c r="GP43" s="161"/>
      <c r="GQ43" s="161"/>
      <c r="GR43" s="161"/>
      <c r="GS43" s="161"/>
      <c r="GT43" s="161"/>
      <c r="GU43" s="161"/>
      <c r="GV43" s="161"/>
      <c r="GW43" s="161"/>
      <c r="GX43" s="161"/>
      <c r="GY43" s="161"/>
      <c r="GZ43" s="161"/>
      <c r="HA43" s="161"/>
      <c r="HB43" s="161"/>
      <c r="HC43" s="161"/>
      <c r="HD43" s="161"/>
      <c r="HE43" s="161"/>
      <c r="HF43" s="161"/>
      <c r="HG43" s="161"/>
      <c r="HH43" s="161"/>
      <c r="HI43" s="161"/>
      <c r="HJ43" s="161"/>
      <c r="HK43" s="161"/>
      <c r="HL43" s="161"/>
      <c r="HM43" s="161"/>
      <c r="HN43" s="161"/>
      <c r="HO43" s="161"/>
      <c r="HP43" s="161"/>
      <c r="HQ43" s="161"/>
      <c r="HR43" s="161"/>
      <c r="HS43" s="161"/>
      <c r="HT43" s="161"/>
      <c r="HU43" s="161"/>
      <c r="HV43" s="161"/>
      <c r="HW43" s="161"/>
      <c r="HX43" s="161"/>
      <c r="HY43" s="161"/>
      <c r="HZ43" s="161"/>
      <c r="IA43" s="161"/>
      <c r="IB43" s="161"/>
      <c r="IC43" s="161"/>
      <c r="ID43" s="161"/>
      <c r="IE43" s="161"/>
      <c r="IF43" s="161"/>
      <c r="IG43" s="161"/>
      <c r="IH43" s="161"/>
      <c r="II43" s="161"/>
    </row>
    <row r="44" spans="1:243" s="39" customFormat="1" ht="20.100000000000001" customHeight="1">
      <c r="A44" s="121">
        <v>40</v>
      </c>
      <c r="B44" s="187" t="s">
        <v>83</v>
      </c>
      <c r="C44" s="121" t="s">
        <v>7</v>
      </c>
      <c r="D44" s="183">
        <f t="shared" si="34"/>
        <v>41.765999999999998</v>
      </c>
      <c r="E44" s="183">
        <v>55.417999999999999</v>
      </c>
      <c r="F44" s="183">
        <f t="shared" si="35"/>
        <v>97.183999999999997</v>
      </c>
      <c r="G44" s="170">
        <f>VLOOKUP(F$44,AB$42:AC$55,2,FALSE)</f>
        <v>10</v>
      </c>
      <c r="H44" s="161"/>
      <c r="I44" s="175"/>
      <c r="J44" s="176"/>
      <c r="K44" s="178"/>
      <c r="L44" s="38"/>
      <c r="M44" s="38"/>
      <c r="N44" s="38"/>
      <c r="O44" s="38"/>
      <c r="P44" s="38"/>
      <c r="Q44" s="38"/>
      <c r="R44" s="38"/>
      <c r="S44" s="38"/>
      <c r="T44" s="38"/>
      <c r="U44" s="38"/>
      <c r="V44" s="38"/>
      <c r="W44" s="38"/>
      <c r="X44" s="38"/>
      <c r="Y44" s="38"/>
      <c r="Z44" s="38"/>
      <c r="AA44" s="161">
        <v>3</v>
      </c>
      <c r="AB44" s="161">
        <f t="shared" si="36"/>
        <v>106.517</v>
      </c>
      <c r="AC44" s="161">
        <f t="shared" si="37"/>
        <v>3</v>
      </c>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1"/>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161"/>
      <c r="EB44" s="161"/>
      <c r="EC44" s="161"/>
      <c r="ED44" s="161"/>
      <c r="EE44" s="161"/>
      <c r="EF44" s="161"/>
      <c r="EG44" s="161"/>
      <c r="EH44" s="161"/>
      <c r="EI44" s="161"/>
      <c r="EJ44" s="161"/>
      <c r="EK44" s="161"/>
      <c r="EL44" s="161"/>
      <c r="EM44" s="161"/>
      <c r="EN44" s="161"/>
      <c r="EO44" s="161"/>
      <c r="EP44" s="161"/>
      <c r="EQ44" s="161"/>
      <c r="ER44" s="161"/>
      <c r="ES44" s="161"/>
      <c r="ET44" s="161"/>
      <c r="EU44" s="161"/>
      <c r="EV44" s="161"/>
      <c r="EW44" s="161"/>
      <c r="EX44" s="161"/>
      <c r="EY44" s="161"/>
      <c r="EZ44" s="161"/>
      <c r="FA44" s="161"/>
      <c r="FB44" s="161"/>
      <c r="FC44" s="161"/>
      <c r="FD44" s="161"/>
      <c r="FE44" s="161"/>
      <c r="FF44" s="161"/>
      <c r="FG44" s="161"/>
      <c r="FH44" s="161"/>
      <c r="FI44" s="161"/>
      <c r="FJ44" s="161"/>
      <c r="FK44" s="161"/>
      <c r="FL44" s="161"/>
      <c r="FM44" s="161"/>
      <c r="FN44" s="161"/>
      <c r="FO44" s="161"/>
      <c r="FP44" s="161"/>
      <c r="FQ44" s="161"/>
      <c r="FR44" s="161"/>
      <c r="FS44" s="161"/>
      <c r="FT44" s="161"/>
      <c r="FU44" s="161"/>
      <c r="FV44" s="161"/>
      <c r="FW44" s="161"/>
      <c r="FX44" s="161"/>
      <c r="FY44" s="161"/>
      <c r="FZ44" s="161"/>
      <c r="GA44" s="161"/>
      <c r="GB44" s="161"/>
      <c r="GC44" s="161"/>
      <c r="GD44" s="161"/>
      <c r="GE44" s="161"/>
      <c r="GF44" s="161"/>
      <c r="GG44" s="161"/>
      <c r="GH44" s="161"/>
      <c r="GI44" s="161"/>
      <c r="GJ44" s="161"/>
      <c r="GK44" s="161"/>
      <c r="GL44" s="161"/>
      <c r="GM44" s="161"/>
      <c r="GN44" s="161"/>
      <c r="GO44" s="161"/>
      <c r="GP44" s="161"/>
      <c r="GQ44" s="161"/>
      <c r="GR44" s="161"/>
      <c r="GS44" s="161"/>
      <c r="GT44" s="161"/>
      <c r="GU44" s="161"/>
      <c r="GV44" s="161"/>
      <c r="GW44" s="161"/>
      <c r="GX44" s="161"/>
      <c r="GY44" s="161"/>
      <c r="GZ44" s="161"/>
      <c r="HA44" s="161"/>
      <c r="HB44" s="161"/>
      <c r="HC44" s="161"/>
      <c r="HD44" s="161"/>
      <c r="HE44" s="161"/>
      <c r="HF44" s="161"/>
      <c r="HG44" s="161"/>
      <c r="HH44" s="161"/>
      <c r="HI44" s="161"/>
      <c r="HJ44" s="161"/>
      <c r="HK44" s="161"/>
      <c r="HL44" s="161"/>
      <c r="HM44" s="161"/>
      <c r="HN44" s="161"/>
      <c r="HO44" s="161"/>
      <c r="HP44" s="161"/>
      <c r="HQ44" s="161"/>
      <c r="HR44" s="161"/>
      <c r="HS44" s="161"/>
      <c r="HT44" s="161"/>
      <c r="HU44" s="161"/>
      <c r="HV44" s="161"/>
      <c r="HW44" s="161"/>
      <c r="HX44" s="161"/>
      <c r="HY44" s="161"/>
      <c r="HZ44" s="161"/>
      <c r="IA44" s="161"/>
      <c r="IB44" s="161"/>
      <c r="IC44" s="161"/>
      <c r="ID44" s="161"/>
      <c r="IE44" s="161"/>
      <c r="IF44" s="161"/>
      <c r="IG44" s="161"/>
      <c r="IH44" s="161"/>
      <c r="II44" s="161"/>
    </row>
    <row r="45" spans="1:243" s="39" customFormat="1" ht="20.100000000000001" customHeight="1">
      <c r="A45" s="121">
        <v>41</v>
      </c>
      <c r="B45" s="187" t="s">
        <v>191</v>
      </c>
      <c r="C45" s="121" t="s">
        <v>7</v>
      </c>
      <c r="D45" s="183">
        <f t="shared" si="34"/>
        <v>0</v>
      </c>
      <c r="E45" s="183">
        <v>51.502000000000002</v>
      </c>
      <c r="F45" s="183">
        <f t="shared" si="35"/>
        <v>51.502000000000002</v>
      </c>
      <c r="G45" s="170">
        <f>VLOOKUP(F$45,AB$42:AC$55,2,FALSE)</f>
        <v>13</v>
      </c>
      <c r="H45" s="161"/>
      <c r="I45" s="175"/>
      <c r="J45" s="176"/>
      <c r="K45" s="178"/>
      <c r="L45" s="38"/>
      <c r="M45" s="38"/>
      <c r="N45" s="38"/>
      <c r="O45" s="38"/>
      <c r="P45" s="38"/>
      <c r="Q45" s="38"/>
      <c r="R45" s="38"/>
      <c r="S45" s="38"/>
      <c r="T45" s="38"/>
      <c r="U45" s="38"/>
      <c r="V45" s="38"/>
      <c r="W45" s="38"/>
      <c r="X45" s="38"/>
      <c r="Y45" s="38"/>
      <c r="Z45" s="38"/>
      <c r="AA45" s="161">
        <v>4</v>
      </c>
      <c r="AB45" s="161">
        <f t="shared" si="36"/>
        <v>105.46600000000001</v>
      </c>
      <c r="AC45" s="161">
        <f t="shared" si="37"/>
        <v>4</v>
      </c>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161"/>
      <c r="DK45" s="161"/>
      <c r="DL45" s="161"/>
      <c r="DM45" s="161"/>
      <c r="DN45" s="161"/>
      <c r="DO45" s="161"/>
      <c r="DP45" s="161"/>
      <c r="DQ45" s="161"/>
      <c r="DR45" s="161"/>
      <c r="DS45" s="161"/>
      <c r="DT45" s="161"/>
      <c r="DU45" s="161"/>
      <c r="DV45" s="161"/>
      <c r="DW45" s="161"/>
      <c r="DX45" s="161"/>
      <c r="DY45" s="161"/>
      <c r="DZ45" s="161"/>
      <c r="EA45" s="161"/>
      <c r="EB45" s="161"/>
      <c r="EC45" s="161"/>
      <c r="ED45" s="161"/>
      <c r="EE45" s="161"/>
      <c r="EF45" s="161"/>
      <c r="EG45" s="161"/>
      <c r="EH45" s="161"/>
      <c r="EI45" s="161"/>
      <c r="EJ45" s="161"/>
      <c r="EK45" s="161"/>
      <c r="EL45" s="161"/>
      <c r="EM45" s="161"/>
      <c r="EN45" s="161"/>
      <c r="EO45" s="161"/>
      <c r="EP45" s="161"/>
      <c r="EQ45" s="161"/>
      <c r="ER45" s="161"/>
      <c r="ES45" s="161"/>
      <c r="ET45" s="161"/>
      <c r="EU45" s="161"/>
      <c r="EV45" s="161"/>
      <c r="EW45" s="161"/>
      <c r="EX45" s="161"/>
      <c r="EY45" s="161"/>
      <c r="EZ45" s="161"/>
      <c r="FA45" s="161"/>
      <c r="FB45" s="161"/>
      <c r="FC45" s="161"/>
      <c r="FD45" s="161"/>
      <c r="FE45" s="161"/>
      <c r="FF45" s="161"/>
      <c r="FG45" s="161"/>
      <c r="FH45" s="161"/>
      <c r="FI45" s="161"/>
      <c r="FJ45" s="161"/>
      <c r="FK45" s="161"/>
      <c r="FL45" s="161"/>
      <c r="FM45" s="161"/>
      <c r="FN45" s="161"/>
      <c r="FO45" s="161"/>
      <c r="FP45" s="161"/>
      <c r="FQ45" s="161"/>
      <c r="FR45" s="161"/>
      <c r="FS45" s="161"/>
      <c r="FT45" s="161"/>
      <c r="FU45" s="161"/>
      <c r="FV45" s="161"/>
      <c r="FW45" s="161"/>
      <c r="FX45" s="161"/>
      <c r="FY45" s="161"/>
      <c r="FZ45" s="161"/>
      <c r="GA45" s="161"/>
      <c r="GB45" s="161"/>
      <c r="GC45" s="161"/>
      <c r="GD45" s="161"/>
      <c r="GE45" s="161"/>
      <c r="GF45" s="161"/>
      <c r="GG45" s="161"/>
      <c r="GH45" s="161"/>
      <c r="GI45" s="161"/>
      <c r="GJ45" s="161"/>
      <c r="GK45" s="161"/>
      <c r="GL45" s="161"/>
      <c r="GM45" s="161"/>
      <c r="GN45" s="161"/>
      <c r="GO45" s="161"/>
      <c r="GP45" s="161"/>
      <c r="GQ45" s="161"/>
      <c r="GR45" s="161"/>
      <c r="GS45" s="161"/>
      <c r="GT45" s="161"/>
      <c r="GU45" s="161"/>
      <c r="GV45" s="161"/>
      <c r="GW45" s="161"/>
      <c r="GX45" s="161"/>
      <c r="GY45" s="161"/>
      <c r="GZ45" s="161"/>
      <c r="HA45" s="161"/>
      <c r="HB45" s="161"/>
      <c r="HC45" s="161"/>
      <c r="HD45" s="161"/>
      <c r="HE45" s="161"/>
      <c r="HF45" s="161"/>
      <c r="HG45" s="161"/>
      <c r="HH45" s="161"/>
      <c r="HI45" s="161"/>
      <c r="HJ45" s="161"/>
      <c r="HK45" s="161"/>
      <c r="HL45" s="161"/>
      <c r="HM45" s="161"/>
      <c r="HN45" s="161"/>
      <c r="HO45" s="161"/>
      <c r="HP45" s="161"/>
      <c r="HQ45" s="161"/>
      <c r="HR45" s="161"/>
      <c r="HS45" s="161"/>
      <c r="HT45" s="161"/>
      <c r="HU45" s="161"/>
      <c r="HV45" s="161"/>
      <c r="HW45" s="161"/>
      <c r="HX45" s="161"/>
      <c r="HY45" s="161"/>
      <c r="HZ45" s="161"/>
      <c r="IA45" s="161"/>
      <c r="IB45" s="161"/>
      <c r="IC45" s="161"/>
      <c r="ID45" s="161"/>
      <c r="IE45" s="161"/>
      <c r="IF45" s="161"/>
      <c r="IG45" s="161"/>
      <c r="IH45" s="161"/>
      <c r="II45" s="161"/>
    </row>
    <row r="46" spans="1:243" s="39" customFormat="1" ht="20.100000000000001" customHeight="1">
      <c r="A46" s="121">
        <v>42</v>
      </c>
      <c r="B46" s="168" t="s">
        <v>229</v>
      </c>
      <c r="C46" s="121" t="s">
        <v>55</v>
      </c>
      <c r="D46" s="183">
        <f t="shared" si="34"/>
        <v>38.798999999999999</v>
      </c>
      <c r="E46" s="183">
        <v>0</v>
      </c>
      <c r="F46" s="183">
        <f t="shared" si="35"/>
        <v>38.798999999999999</v>
      </c>
      <c r="G46" s="170">
        <f>VLOOKUP(F$46,AB$42:AC$55,2,FALSE)</f>
        <v>14</v>
      </c>
      <c r="H46" s="161"/>
      <c r="I46" s="175"/>
      <c r="J46" s="176"/>
      <c r="K46" s="178"/>
      <c r="L46" s="38"/>
      <c r="M46" s="38"/>
      <c r="N46" s="38"/>
      <c r="O46" s="38"/>
      <c r="P46" s="38"/>
      <c r="Q46" s="38"/>
      <c r="R46" s="38"/>
      <c r="S46" s="38"/>
      <c r="T46" s="38"/>
      <c r="U46" s="38"/>
      <c r="V46" s="38"/>
      <c r="W46" s="38"/>
      <c r="X46" s="38"/>
      <c r="Y46" s="38"/>
      <c r="Z46" s="38"/>
      <c r="AA46" s="161">
        <v>5</v>
      </c>
      <c r="AB46" s="161">
        <f t="shared" si="36"/>
        <v>105.03299999999999</v>
      </c>
      <c r="AC46" s="161">
        <f t="shared" si="37"/>
        <v>5</v>
      </c>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161"/>
      <c r="DK46" s="161"/>
      <c r="DL46" s="161"/>
      <c r="DM46" s="161"/>
      <c r="DN46" s="161"/>
      <c r="DO46" s="161"/>
      <c r="DP46" s="161"/>
      <c r="DQ46" s="161"/>
      <c r="DR46" s="161"/>
      <c r="DS46" s="161"/>
      <c r="DT46" s="161"/>
      <c r="DU46" s="161"/>
      <c r="DV46" s="161"/>
      <c r="DW46" s="161"/>
      <c r="DX46" s="161"/>
      <c r="DY46" s="161"/>
      <c r="DZ46" s="161"/>
      <c r="EA46" s="161"/>
      <c r="EB46" s="161"/>
      <c r="EC46" s="161"/>
      <c r="ED46" s="161"/>
      <c r="EE46" s="161"/>
      <c r="EF46" s="161"/>
      <c r="EG46" s="161"/>
      <c r="EH46" s="161"/>
      <c r="EI46" s="161"/>
      <c r="EJ46" s="161"/>
      <c r="EK46" s="161"/>
      <c r="EL46" s="161"/>
      <c r="EM46" s="161"/>
      <c r="EN46" s="161"/>
      <c r="EO46" s="161"/>
      <c r="EP46" s="161"/>
      <c r="EQ46" s="161"/>
      <c r="ER46" s="161"/>
      <c r="ES46" s="161"/>
      <c r="ET46" s="161"/>
      <c r="EU46" s="161"/>
      <c r="EV46" s="161"/>
      <c r="EW46" s="161"/>
      <c r="EX46" s="161"/>
      <c r="EY46" s="161"/>
      <c r="EZ46" s="161"/>
      <c r="FA46" s="161"/>
      <c r="FB46" s="161"/>
      <c r="FC46" s="161"/>
      <c r="FD46" s="161"/>
      <c r="FE46" s="161"/>
      <c r="FF46" s="161"/>
      <c r="FG46" s="161"/>
      <c r="FH46" s="161"/>
      <c r="FI46" s="161"/>
      <c r="FJ46" s="161"/>
      <c r="FK46" s="161"/>
      <c r="FL46" s="161"/>
      <c r="FM46" s="161"/>
      <c r="FN46" s="161"/>
      <c r="FO46" s="161"/>
      <c r="FP46" s="161"/>
      <c r="FQ46" s="161"/>
      <c r="FR46" s="161"/>
      <c r="FS46" s="161"/>
      <c r="FT46" s="161"/>
      <c r="FU46" s="161"/>
      <c r="FV46" s="161"/>
      <c r="FW46" s="161"/>
      <c r="FX46" s="161"/>
      <c r="FY46" s="161"/>
      <c r="FZ46" s="161"/>
      <c r="GA46" s="161"/>
      <c r="GB46" s="161"/>
      <c r="GC46" s="161"/>
      <c r="GD46" s="161"/>
      <c r="GE46" s="161"/>
      <c r="GF46" s="161"/>
      <c r="GG46" s="161"/>
      <c r="GH46" s="161"/>
      <c r="GI46" s="161"/>
      <c r="GJ46" s="161"/>
      <c r="GK46" s="161"/>
      <c r="GL46" s="161"/>
      <c r="GM46" s="161"/>
      <c r="GN46" s="161"/>
      <c r="GO46" s="161"/>
      <c r="GP46" s="161"/>
      <c r="GQ46" s="161"/>
      <c r="GR46" s="161"/>
      <c r="GS46" s="161"/>
      <c r="GT46" s="161"/>
      <c r="GU46" s="161"/>
      <c r="GV46" s="161"/>
      <c r="GW46" s="161"/>
      <c r="GX46" s="161"/>
      <c r="GY46" s="161"/>
      <c r="GZ46" s="161"/>
      <c r="HA46" s="161"/>
      <c r="HB46" s="161"/>
      <c r="HC46" s="161"/>
      <c r="HD46" s="161"/>
      <c r="HE46" s="161"/>
      <c r="HF46" s="161"/>
      <c r="HG46" s="161"/>
      <c r="HH46" s="161"/>
      <c r="HI46" s="161"/>
      <c r="HJ46" s="161"/>
      <c r="HK46" s="161"/>
      <c r="HL46" s="161"/>
      <c r="HM46" s="161"/>
      <c r="HN46" s="161"/>
      <c r="HO46" s="161"/>
      <c r="HP46" s="161"/>
      <c r="HQ46" s="161"/>
      <c r="HR46" s="161"/>
      <c r="HS46" s="161"/>
      <c r="HT46" s="161"/>
      <c r="HU46" s="161"/>
      <c r="HV46" s="161"/>
      <c r="HW46" s="161"/>
      <c r="HX46" s="161"/>
      <c r="HY46" s="161"/>
      <c r="HZ46" s="161"/>
      <c r="IA46" s="161"/>
      <c r="IB46" s="161"/>
      <c r="IC46" s="161"/>
      <c r="ID46" s="161"/>
      <c r="IE46" s="161"/>
      <c r="IF46" s="161"/>
      <c r="IG46" s="161"/>
      <c r="IH46" s="161"/>
      <c r="II46" s="161"/>
    </row>
    <row r="47" spans="1:243" s="39" customFormat="1" ht="20.100000000000001" customHeight="1">
      <c r="A47" s="121">
        <v>43</v>
      </c>
      <c r="B47" s="168" t="s">
        <v>70</v>
      </c>
      <c r="C47" s="121" t="s">
        <v>55</v>
      </c>
      <c r="D47" s="183">
        <f t="shared" si="34"/>
        <v>43.766000000000005</v>
      </c>
      <c r="E47" s="183">
        <v>58.167000000000002</v>
      </c>
      <c r="F47" s="183">
        <f t="shared" si="35"/>
        <v>101.93300000000001</v>
      </c>
      <c r="G47" s="170">
        <f>VLOOKUP(F$47,AB$42:AC$55,2,FALSE)</f>
        <v>8</v>
      </c>
      <c r="H47" s="161"/>
      <c r="I47" s="175"/>
      <c r="J47" s="176"/>
      <c r="K47" s="178"/>
      <c r="L47" s="38"/>
      <c r="M47" s="38"/>
      <c r="N47" s="38"/>
      <c r="O47" s="38"/>
      <c r="P47" s="38"/>
      <c r="Q47" s="38"/>
      <c r="R47" s="38"/>
      <c r="S47" s="38"/>
      <c r="T47" s="38"/>
      <c r="U47" s="38"/>
      <c r="V47" s="38"/>
      <c r="W47" s="38"/>
      <c r="X47" s="38"/>
      <c r="Y47" s="38"/>
      <c r="Z47" s="38"/>
      <c r="AA47" s="161">
        <v>6</v>
      </c>
      <c r="AB47" s="161">
        <f t="shared" si="36"/>
        <v>104.85</v>
      </c>
      <c r="AC47" s="161">
        <f t="shared" si="37"/>
        <v>6</v>
      </c>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c r="DY47" s="161"/>
      <c r="DZ47" s="161"/>
      <c r="EA47" s="161"/>
      <c r="EB47" s="161"/>
      <c r="EC47" s="161"/>
      <c r="ED47" s="161"/>
      <c r="EE47" s="161"/>
      <c r="EF47" s="161"/>
      <c r="EG47" s="161"/>
      <c r="EH47" s="161"/>
      <c r="EI47" s="161"/>
      <c r="EJ47" s="161"/>
      <c r="EK47" s="161"/>
      <c r="EL47" s="161"/>
      <c r="EM47" s="161"/>
      <c r="EN47" s="161"/>
      <c r="EO47" s="161"/>
      <c r="EP47" s="161"/>
      <c r="EQ47" s="161"/>
      <c r="ER47" s="161"/>
      <c r="ES47" s="161"/>
      <c r="ET47" s="161"/>
      <c r="EU47" s="161"/>
      <c r="EV47" s="161"/>
      <c r="EW47" s="161"/>
      <c r="EX47" s="161"/>
      <c r="EY47" s="161"/>
      <c r="EZ47" s="161"/>
      <c r="FA47" s="161"/>
      <c r="FB47" s="161"/>
      <c r="FC47" s="161"/>
      <c r="FD47" s="161"/>
      <c r="FE47" s="161"/>
      <c r="FF47" s="161"/>
      <c r="FG47" s="161"/>
      <c r="FH47" s="161"/>
      <c r="FI47" s="161"/>
      <c r="FJ47" s="161"/>
      <c r="FK47" s="161"/>
      <c r="FL47" s="161"/>
      <c r="FM47" s="161"/>
      <c r="FN47" s="161"/>
      <c r="FO47" s="161"/>
      <c r="FP47" s="161"/>
      <c r="FQ47" s="161"/>
      <c r="FR47" s="161"/>
      <c r="FS47" s="161"/>
      <c r="FT47" s="161"/>
      <c r="FU47" s="161"/>
      <c r="FV47" s="161"/>
      <c r="FW47" s="161"/>
      <c r="FX47" s="161"/>
      <c r="FY47" s="161"/>
      <c r="FZ47" s="161"/>
      <c r="GA47" s="161"/>
      <c r="GB47" s="161"/>
      <c r="GC47" s="161"/>
      <c r="GD47" s="161"/>
      <c r="GE47" s="161"/>
      <c r="GF47" s="161"/>
      <c r="GG47" s="161"/>
      <c r="GH47" s="161"/>
      <c r="GI47" s="161"/>
      <c r="GJ47" s="161"/>
      <c r="GK47" s="161"/>
      <c r="GL47" s="161"/>
      <c r="GM47" s="161"/>
      <c r="GN47" s="161"/>
      <c r="GO47" s="161"/>
      <c r="GP47" s="161"/>
      <c r="GQ47" s="161"/>
      <c r="GR47" s="161"/>
      <c r="GS47" s="161"/>
      <c r="GT47" s="161"/>
      <c r="GU47" s="161"/>
      <c r="GV47" s="161"/>
      <c r="GW47" s="161"/>
      <c r="GX47" s="161"/>
      <c r="GY47" s="161"/>
      <c r="GZ47" s="161"/>
      <c r="HA47" s="161"/>
      <c r="HB47" s="161"/>
      <c r="HC47" s="161"/>
      <c r="HD47" s="161"/>
      <c r="HE47" s="161"/>
      <c r="HF47" s="161"/>
      <c r="HG47" s="161"/>
      <c r="HH47" s="161"/>
      <c r="HI47" s="161"/>
      <c r="HJ47" s="161"/>
      <c r="HK47" s="161"/>
      <c r="HL47" s="161"/>
      <c r="HM47" s="161"/>
      <c r="HN47" s="161"/>
      <c r="HO47" s="161"/>
      <c r="HP47" s="161"/>
      <c r="HQ47" s="161"/>
      <c r="HR47" s="161"/>
      <c r="HS47" s="161"/>
      <c r="HT47" s="161"/>
      <c r="HU47" s="161"/>
      <c r="HV47" s="161"/>
      <c r="HW47" s="161"/>
      <c r="HX47" s="161"/>
      <c r="HY47" s="161"/>
      <c r="HZ47" s="161"/>
      <c r="IA47" s="161"/>
      <c r="IB47" s="161"/>
      <c r="IC47" s="161"/>
      <c r="ID47" s="161"/>
      <c r="IE47" s="161"/>
      <c r="IF47" s="161"/>
      <c r="IG47" s="161"/>
      <c r="IH47" s="161"/>
      <c r="II47" s="161"/>
    </row>
    <row r="48" spans="1:243" s="39" customFormat="1" ht="20.100000000000001" customHeight="1">
      <c r="A48" s="121">
        <v>44</v>
      </c>
      <c r="B48" s="168" t="s">
        <v>230</v>
      </c>
      <c r="C48" s="121" t="s">
        <v>55</v>
      </c>
      <c r="D48" s="183">
        <f t="shared" si="34"/>
        <v>47.464999999999996</v>
      </c>
      <c r="E48" s="183">
        <v>57.567999999999998</v>
      </c>
      <c r="F48" s="183">
        <f t="shared" si="35"/>
        <v>105.03299999999999</v>
      </c>
      <c r="G48" s="170">
        <f>VLOOKUP(F$48,AB$42:AC$55,2,FALSE)</f>
        <v>5</v>
      </c>
      <c r="H48" s="161"/>
      <c r="I48" s="175"/>
      <c r="J48" s="176"/>
      <c r="K48" s="178"/>
      <c r="L48" s="38"/>
      <c r="M48" s="38"/>
      <c r="N48" s="38"/>
      <c r="O48" s="38"/>
      <c r="P48" s="38"/>
      <c r="Q48" s="38"/>
      <c r="R48" s="38"/>
      <c r="S48" s="38"/>
      <c r="T48" s="38"/>
      <c r="U48" s="38"/>
      <c r="V48" s="38"/>
      <c r="W48" s="38"/>
      <c r="X48" s="38"/>
      <c r="Y48" s="38"/>
      <c r="Z48" s="38"/>
      <c r="AA48" s="161">
        <v>7</v>
      </c>
      <c r="AB48" s="161">
        <f t="shared" si="36"/>
        <v>102.434</v>
      </c>
      <c r="AC48" s="161">
        <f t="shared" si="37"/>
        <v>7</v>
      </c>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161"/>
      <c r="DK48" s="161"/>
      <c r="DL48" s="161"/>
      <c r="DM48" s="161"/>
      <c r="DN48" s="161"/>
      <c r="DO48" s="161"/>
      <c r="DP48" s="161"/>
      <c r="DQ48" s="161"/>
      <c r="DR48" s="161"/>
      <c r="DS48" s="161"/>
      <c r="DT48" s="161"/>
      <c r="DU48" s="161"/>
      <c r="DV48" s="161"/>
      <c r="DW48" s="161"/>
      <c r="DX48" s="161"/>
      <c r="DY48" s="161"/>
      <c r="DZ48" s="161"/>
      <c r="EA48" s="161"/>
      <c r="EB48" s="161"/>
      <c r="EC48" s="161"/>
      <c r="ED48" s="161"/>
      <c r="EE48" s="161"/>
      <c r="EF48" s="161"/>
      <c r="EG48" s="161"/>
      <c r="EH48" s="161"/>
      <c r="EI48" s="161"/>
      <c r="EJ48" s="161"/>
      <c r="EK48" s="161"/>
      <c r="EL48" s="161"/>
      <c r="EM48" s="161"/>
      <c r="EN48" s="161"/>
      <c r="EO48" s="161"/>
      <c r="EP48" s="161"/>
      <c r="EQ48" s="161"/>
      <c r="ER48" s="161"/>
      <c r="ES48" s="161"/>
      <c r="ET48" s="161"/>
      <c r="EU48" s="161"/>
      <c r="EV48" s="161"/>
      <c r="EW48" s="161"/>
      <c r="EX48" s="161"/>
      <c r="EY48" s="161"/>
      <c r="EZ48" s="161"/>
      <c r="FA48" s="161"/>
      <c r="FB48" s="161"/>
      <c r="FC48" s="161"/>
      <c r="FD48" s="161"/>
      <c r="FE48" s="161"/>
      <c r="FF48" s="161"/>
      <c r="FG48" s="161"/>
      <c r="FH48" s="161"/>
      <c r="FI48" s="161"/>
      <c r="FJ48" s="161"/>
      <c r="FK48" s="161"/>
      <c r="FL48" s="161"/>
      <c r="FM48" s="161"/>
      <c r="FN48" s="161"/>
      <c r="FO48" s="161"/>
      <c r="FP48" s="161"/>
      <c r="FQ48" s="161"/>
      <c r="FR48" s="161"/>
      <c r="FS48" s="161"/>
      <c r="FT48" s="161"/>
      <c r="FU48" s="161"/>
      <c r="FV48" s="161"/>
      <c r="FW48" s="161"/>
      <c r="FX48" s="161"/>
      <c r="FY48" s="161"/>
      <c r="FZ48" s="161"/>
      <c r="GA48" s="161"/>
      <c r="GB48" s="161"/>
      <c r="GC48" s="161"/>
      <c r="GD48" s="161"/>
      <c r="GE48" s="161"/>
      <c r="GF48" s="161"/>
      <c r="GG48" s="161"/>
      <c r="GH48" s="161"/>
      <c r="GI48" s="161"/>
      <c r="GJ48" s="161"/>
      <c r="GK48" s="161"/>
      <c r="GL48" s="161"/>
      <c r="GM48" s="161"/>
      <c r="GN48" s="161"/>
      <c r="GO48" s="161"/>
      <c r="GP48" s="161"/>
      <c r="GQ48" s="161"/>
      <c r="GR48" s="161"/>
      <c r="GS48" s="161"/>
      <c r="GT48" s="161"/>
      <c r="GU48" s="161"/>
      <c r="GV48" s="161"/>
      <c r="GW48" s="161"/>
      <c r="GX48" s="161"/>
      <c r="GY48" s="161"/>
      <c r="GZ48" s="161"/>
      <c r="HA48" s="161"/>
      <c r="HB48" s="161"/>
      <c r="HC48" s="161"/>
      <c r="HD48" s="161"/>
      <c r="HE48" s="161"/>
      <c r="HF48" s="161"/>
      <c r="HG48" s="161"/>
      <c r="HH48" s="161"/>
      <c r="HI48" s="161"/>
      <c r="HJ48" s="161"/>
      <c r="HK48" s="161"/>
      <c r="HL48" s="161"/>
      <c r="HM48" s="161"/>
      <c r="HN48" s="161"/>
      <c r="HO48" s="161"/>
      <c r="HP48" s="161"/>
      <c r="HQ48" s="161"/>
      <c r="HR48" s="161"/>
      <c r="HS48" s="161"/>
      <c r="HT48" s="161"/>
      <c r="HU48" s="161"/>
      <c r="HV48" s="161"/>
      <c r="HW48" s="161"/>
      <c r="HX48" s="161"/>
      <c r="HY48" s="161"/>
      <c r="HZ48" s="161"/>
      <c r="IA48" s="161"/>
      <c r="IB48" s="161"/>
      <c r="IC48" s="161"/>
      <c r="ID48" s="161"/>
      <c r="IE48" s="161"/>
      <c r="IF48" s="161"/>
      <c r="IG48" s="161"/>
      <c r="IH48" s="161"/>
      <c r="II48" s="161"/>
    </row>
    <row r="49" spans="1:243" s="39" customFormat="1" ht="20.100000000000001" customHeight="1">
      <c r="A49" s="121">
        <v>45</v>
      </c>
      <c r="B49" s="168" t="s">
        <v>108</v>
      </c>
      <c r="C49" s="121" t="s">
        <v>96</v>
      </c>
      <c r="D49" s="183">
        <f t="shared" si="34"/>
        <v>44.665999999999997</v>
      </c>
      <c r="E49" s="183">
        <v>57.768000000000001</v>
      </c>
      <c r="F49" s="183">
        <f t="shared" si="35"/>
        <v>102.434</v>
      </c>
      <c r="G49" s="170">
        <f>VLOOKUP(F$49,AB$42:AC$55,2,FALSE)</f>
        <v>7</v>
      </c>
      <c r="H49" s="161"/>
      <c r="I49" s="175"/>
      <c r="J49" s="176"/>
      <c r="K49" s="178"/>
      <c r="L49" s="38"/>
      <c r="M49" s="38"/>
      <c r="N49" s="38"/>
      <c r="O49" s="38"/>
      <c r="P49" s="38"/>
      <c r="Q49" s="38"/>
      <c r="R49" s="38"/>
      <c r="S49" s="38"/>
      <c r="T49" s="38"/>
      <c r="U49" s="38"/>
      <c r="V49" s="38"/>
      <c r="W49" s="38"/>
      <c r="X49" s="38"/>
      <c r="Y49" s="38"/>
      <c r="Z49" s="38"/>
      <c r="AA49" s="161">
        <v>8</v>
      </c>
      <c r="AB49" s="161">
        <f t="shared" si="36"/>
        <v>101.93300000000001</v>
      </c>
      <c r="AC49" s="161">
        <f t="shared" si="37"/>
        <v>8</v>
      </c>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161"/>
      <c r="DK49" s="161"/>
      <c r="DL49" s="161"/>
      <c r="DM49" s="161"/>
      <c r="DN49" s="161"/>
      <c r="DO49" s="161"/>
      <c r="DP49" s="161"/>
      <c r="DQ49" s="161"/>
      <c r="DR49" s="161"/>
      <c r="DS49" s="161"/>
      <c r="DT49" s="161"/>
      <c r="DU49" s="161"/>
      <c r="DV49" s="161"/>
      <c r="DW49" s="161"/>
      <c r="DX49" s="161"/>
      <c r="DY49" s="161"/>
      <c r="DZ49" s="161"/>
      <c r="EA49" s="161"/>
      <c r="EB49" s="161"/>
      <c r="EC49" s="161"/>
      <c r="ED49" s="161"/>
      <c r="EE49" s="161"/>
      <c r="EF49" s="161"/>
      <c r="EG49" s="161"/>
      <c r="EH49" s="161"/>
      <c r="EI49" s="161"/>
      <c r="EJ49" s="161"/>
      <c r="EK49" s="161"/>
      <c r="EL49" s="161"/>
      <c r="EM49" s="161"/>
      <c r="EN49" s="161"/>
      <c r="EO49" s="161"/>
      <c r="EP49" s="161"/>
      <c r="EQ49" s="161"/>
      <c r="ER49" s="161"/>
      <c r="ES49" s="161"/>
      <c r="ET49" s="161"/>
      <c r="EU49" s="161"/>
      <c r="EV49" s="161"/>
      <c r="EW49" s="161"/>
      <c r="EX49" s="161"/>
      <c r="EY49" s="161"/>
      <c r="EZ49" s="161"/>
      <c r="FA49" s="161"/>
      <c r="FB49" s="161"/>
      <c r="FC49" s="161"/>
      <c r="FD49" s="161"/>
      <c r="FE49" s="161"/>
      <c r="FF49" s="161"/>
      <c r="FG49" s="161"/>
      <c r="FH49" s="161"/>
      <c r="FI49" s="161"/>
      <c r="FJ49" s="161"/>
      <c r="FK49" s="161"/>
      <c r="FL49" s="161"/>
      <c r="FM49" s="161"/>
      <c r="FN49" s="161"/>
      <c r="FO49" s="161"/>
      <c r="FP49" s="161"/>
      <c r="FQ49" s="161"/>
      <c r="FR49" s="161"/>
      <c r="FS49" s="161"/>
      <c r="FT49" s="161"/>
      <c r="FU49" s="161"/>
      <c r="FV49" s="161"/>
      <c r="FW49" s="161"/>
      <c r="FX49" s="161"/>
      <c r="FY49" s="161"/>
      <c r="FZ49" s="161"/>
      <c r="GA49" s="161"/>
      <c r="GB49" s="161"/>
      <c r="GC49" s="161"/>
      <c r="GD49" s="161"/>
      <c r="GE49" s="161"/>
      <c r="GF49" s="161"/>
      <c r="GG49" s="161"/>
      <c r="GH49" s="161"/>
      <c r="GI49" s="161"/>
      <c r="GJ49" s="161"/>
      <c r="GK49" s="161"/>
      <c r="GL49" s="161"/>
      <c r="GM49" s="161"/>
      <c r="GN49" s="161"/>
      <c r="GO49" s="161"/>
      <c r="GP49" s="161"/>
      <c r="GQ49" s="161"/>
      <c r="GR49" s="161"/>
      <c r="GS49" s="161"/>
      <c r="GT49" s="161"/>
      <c r="GU49" s="161"/>
      <c r="GV49" s="161"/>
      <c r="GW49" s="161"/>
      <c r="GX49" s="161"/>
      <c r="GY49" s="161"/>
      <c r="GZ49" s="161"/>
      <c r="HA49" s="161"/>
      <c r="HB49" s="161"/>
      <c r="HC49" s="161"/>
      <c r="HD49" s="161"/>
      <c r="HE49" s="161"/>
      <c r="HF49" s="161"/>
      <c r="HG49" s="161"/>
      <c r="HH49" s="161"/>
      <c r="HI49" s="161"/>
      <c r="HJ49" s="161"/>
      <c r="HK49" s="161"/>
      <c r="HL49" s="161"/>
      <c r="HM49" s="161"/>
      <c r="HN49" s="161"/>
      <c r="HO49" s="161"/>
      <c r="HP49" s="161"/>
      <c r="HQ49" s="161"/>
      <c r="HR49" s="161"/>
      <c r="HS49" s="161"/>
      <c r="HT49" s="161"/>
      <c r="HU49" s="161"/>
      <c r="HV49" s="161"/>
      <c r="HW49" s="161"/>
      <c r="HX49" s="161"/>
      <c r="HY49" s="161"/>
      <c r="HZ49" s="161"/>
      <c r="IA49" s="161"/>
      <c r="IB49" s="161"/>
      <c r="IC49" s="161"/>
      <c r="ID49" s="161"/>
      <c r="IE49" s="161"/>
      <c r="IF49" s="161"/>
      <c r="IG49" s="161"/>
      <c r="IH49" s="161"/>
      <c r="II49" s="161"/>
    </row>
    <row r="50" spans="1:243" s="39" customFormat="1" ht="20.100000000000001" customHeight="1">
      <c r="A50" s="121">
        <v>46</v>
      </c>
      <c r="B50" s="168" t="s">
        <v>107</v>
      </c>
      <c r="C50" s="121" t="s">
        <v>5</v>
      </c>
      <c r="D50" s="183">
        <f t="shared" si="34"/>
        <v>46.865000000000002</v>
      </c>
      <c r="E50" s="183">
        <v>59.652000000000001</v>
      </c>
      <c r="F50" s="183">
        <f t="shared" si="35"/>
        <v>106.517</v>
      </c>
      <c r="G50" s="170">
        <f>VLOOKUP(F$50,AB$42:AC$55,2,FALSE)</f>
        <v>3</v>
      </c>
      <c r="H50" s="161"/>
      <c r="I50" s="175"/>
      <c r="J50" s="176"/>
      <c r="K50" s="178"/>
      <c r="L50" s="38"/>
      <c r="M50" s="38"/>
      <c r="N50" s="38"/>
      <c r="O50" s="38"/>
      <c r="P50" s="38"/>
      <c r="Q50" s="38"/>
      <c r="R50" s="38"/>
      <c r="S50" s="38"/>
      <c r="T50" s="38"/>
      <c r="U50" s="38"/>
      <c r="V50" s="38"/>
      <c r="W50" s="38"/>
      <c r="X50" s="38"/>
      <c r="Y50" s="38"/>
      <c r="Z50" s="38"/>
      <c r="AA50" s="161">
        <v>9</v>
      </c>
      <c r="AB50" s="161">
        <f t="shared" si="36"/>
        <v>101.116</v>
      </c>
      <c r="AC50" s="161">
        <f t="shared" si="37"/>
        <v>9</v>
      </c>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161"/>
      <c r="DK50" s="161"/>
      <c r="DL50" s="161"/>
      <c r="DM50" s="161"/>
      <c r="DN50" s="161"/>
      <c r="DO50" s="161"/>
      <c r="DP50" s="161"/>
      <c r="DQ50" s="161"/>
      <c r="DR50" s="161"/>
      <c r="DS50" s="161"/>
      <c r="DT50" s="161"/>
      <c r="DU50" s="161"/>
      <c r="DV50" s="161"/>
      <c r="DW50" s="161"/>
      <c r="DX50" s="161"/>
      <c r="DY50" s="161"/>
      <c r="DZ50" s="161"/>
      <c r="EA50" s="161"/>
      <c r="EB50" s="161"/>
      <c r="EC50" s="161"/>
      <c r="ED50" s="161"/>
      <c r="EE50" s="161"/>
      <c r="EF50" s="161"/>
      <c r="EG50" s="161"/>
      <c r="EH50" s="161"/>
      <c r="EI50" s="161"/>
      <c r="EJ50" s="161"/>
      <c r="EK50" s="161"/>
      <c r="EL50" s="161"/>
      <c r="EM50" s="161"/>
      <c r="EN50" s="161"/>
      <c r="EO50" s="161"/>
      <c r="EP50" s="161"/>
      <c r="EQ50" s="161"/>
      <c r="ER50" s="161"/>
      <c r="ES50" s="161"/>
      <c r="ET50" s="161"/>
      <c r="EU50" s="161"/>
      <c r="EV50" s="161"/>
      <c r="EW50" s="161"/>
      <c r="EX50" s="161"/>
      <c r="EY50" s="161"/>
      <c r="EZ50" s="161"/>
      <c r="FA50" s="161"/>
      <c r="FB50" s="161"/>
      <c r="FC50" s="161"/>
      <c r="FD50" s="161"/>
      <c r="FE50" s="161"/>
      <c r="FF50" s="161"/>
      <c r="FG50" s="161"/>
      <c r="FH50" s="161"/>
      <c r="FI50" s="161"/>
      <c r="FJ50" s="161"/>
      <c r="FK50" s="161"/>
      <c r="FL50" s="161"/>
      <c r="FM50" s="161"/>
      <c r="FN50" s="161"/>
      <c r="FO50" s="161"/>
      <c r="FP50" s="161"/>
      <c r="FQ50" s="161"/>
      <c r="FR50" s="161"/>
      <c r="FS50" s="161"/>
      <c r="FT50" s="161"/>
      <c r="FU50" s="161"/>
      <c r="FV50" s="161"/>
      <c r="FW50" s="161"/>
      <c r="FX50" s="161"/>
      <c r="FY50" s="161"/>
      <c r="FZ50" s="161"/>
      <c r="GA50" s="161"/>
      <c r="GB50" s="161"/>
      <c r="GC50" s="161"/>
      <c r="GD50" s="161"/>
      <c r="GE50" s="161"/>
      <c r="GF50" s="161"/>
      <c r="GG50" s="161"/>
      <c r="GH50" s="161"/>
      <c r="GI50" s="161"/>
      <c r="GJ50" s="161"/>
      <c r="GK50" s="161"/>
      <c r="GL50" s="161"/>
      <c r="GM50" s="161"/>
      <c r="GN50" s="161"/>
      <c r="GO50" s="161"/>
      <c r="GP50" s="161"/>
      <c r="GQ50" s="161"/>
      <c r="GR50" s="161"/>
      <c r="GS50" s="161"/>
      <c r="GT50" s="161"/>
      <c r="GU50" s="161"/>
      <c r="GV50" s="161"/>
      <c r="GW50" s="161"/>
      <c r="GX50" s="161"/>
      <c r="GY50" s="161"/>
      <c r="GZ50" s="161"/>
      <c r="HA50" s="161"/>
      <c r="HB50" s="161"/>
      <c r="HC50" s="161"/>
      <c r="HD50" s="161"/>
      <c r="HE50" s="161"/>
      <c r="HF50" s="161"/>
      <c r="HG50" s="161"/>
      <c r="HH50" s="161"/>
      <c r="HI50" s="161"/>
      <c r="HJ50" s="161"/>
      <c r="HK50" s="161"/>
      <c r="HL50" s="161"/>
      <c r="HM50" s="161"/>
      <c r="HN50" s="161"/>
      <c r="HO50" s="161"/>
      <c r="HP50" s="161"/>
      <c r="HQ50" s="161"/>
      <c r="HR50" s="161"/>
      <c r="HS50" s="161"/>
      <c r="HT50" s="161"/>
      <c r="HU50" s="161"/>
      <c r="HV50" s="161"/>
      <c r="HW50" s="161"/>
      <c r="HX50" s="161"/>
      <c r="HY50" s="161"/>
      <c r="HZ50" s="161"/>
      <c r="IA50" s="161"/>
      <c r="IB50" s="161"/>
      <c r="IC50" s="161"/>
      <c r="ID50" s="161"/>
      <c r="IE50" s="161"/>
      <c r="IF50" s="161"/>
      <c r="IG50" s="161"/>
      <c r="IH50" s="161"/>
      <c r="II50" s="161"/>
    </row>
    <row r="51" spans="1:243" s="39" customFormat="1" ht="20.100000000000001" customHeight="1">
      <c r="A51" s="121">
        <v>47</v>
      </c>
      <c r="B51" s="168" t="s">
        <v>231</v>
      </c>
      <c r="C51" s="121" t="s">
        <v>87</v>
      </c>
      <c r="D51" s="183">
        <f t="shared" si="34"/>
        <v>43.647999999999996</v>
      </c>
      <c r="E51" s="183">
        <v>52.601999999999997</v>
      </c>
      <c r="F51" s="183">
        <f t="shared" si="35"/>
        <v>96.25</v>
      </c>
      <c r="G51" s="170">
        <f>VLOOKUP(F$51,AB$42:AC$55,2,FALSE)</f>
        <v>11</v>
      </c>
      <c r="H51" s="161"/>
      <c r="I51" s="175"/>
      <c r="J51" s="176"/>
      <c r="K51" s="178"/>
      <c r="L51" s="38"/>
      <c r="M51" s="38"/>
      <c r="N51" s="38"/>
      <c r="O51" s="38"/>
      <c r="P51" s="38"/>
      <c r="Q51" s="38"/>
      <c r="R51" s="38"/>
      <c r="S51" s="38"/>
      <c r="T51" s="38"/>
      <c r="U51" s="38"/>
      <c r="V51" s="38"/>
      <c r="W51" s="38"/>
      <c r="X51" s="38"/>
      <c r="Y51" s="38"/>
      <c r="Z51" s="38"/>
      <c r="AA51" s="161">
        <v>10</v>
      </c>
      <c r="AB51" s="161">
        <f t="shared" si="36"/>
        <v>97.183999999999997</v>
      </c>
      <c r="AC51" s="161">
        <f t="shared" si="37"/>
        <v>10</v>
      </c>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c r="DS51" s="161"/>
      <c r="DT51" s="161"/>
      <c r="DU51" s="161"/>
      <c r="DV51" s="161"/>
      <c r="DW51" s="161"/>
      <c r="DX51" s="161"/>
      <c r="DY51" s="161"/>
      <c r="DZ51" s="161"/>
      <c r="EA51" s="161"/>
      <c r="EB51" s="161"/>
      <c r="EC51" s="161"/>
      <c r="ED51" s="161"/>
      <c r="EE51" s="161"/>
      <c r="EF51" s="161"/>
      <c r="EG51" s="161"/>
      <c r="EH51" s="161"/>
      <c r="EI51" s="161"/>
      <c r="EJ51" s="161"/>
      <c r="EK51" s="161"/>
      <c r="EL51" s="161"/>
      <c r="EM51" s="161"/>
      <c r="EN51" s="161"/>
      <c r="EO51" s="161"/>
      <c r="EP51" s="161"/>
      <c r="EQ51" s="161"/>
      <c r="ER51" s="161"/>
      <c r="ES51" s="161"/>
      <c r="ET51" s="161"/>
      <c r="EU51" s="161"/>
      <c r="EV51" s="161"/>
      <c r="EW51" s="161"/>
      <c r="EX51" s="161"/>
      <c r="EY51" s="161"/>
      <c r="EZ51" s="161"/>
      <c r="FA51" s="161"/>
      <c r="FB51" s="161"/>
      <c r="FC51" s="161"/>
      <c r="FD51" s="161"/>
      <c r="FE51" s="161"/>
      <c r="FF51" s="161"/>
      <c r="FG51" s="161"/>
      <c r="FH51" s="161"/>
      <c r="FI51" s="161"/>
      <c r="FJ51" s="161"/>
      <c r="FK51" s="161"/>
      <c r="FL51" s="161"/>
      <c r="FM51" s="161"/>
      <c r="FN51" s="161"/>
      <c r="FO51" s="161"/>
      <c r="FP51" s="161"/>
      <c r="FQ51" s="161"/>
      <c r="FR51" s="161"/>
      <c r="FS51" s="161"/>
      <c r="FT51" s="161"/>
      <c r="FU51" s="161"/>
      <c r="FV51" s="161"/>
      <c r="FW51" s="161"/>
      <c r="FX51" s="161"/>
      <c r="FY51" s="161"/>
      <c r="FZ51" s="161"/>
      <c r="GA51" s="161"/>
      <c r="GB51" s="161"/>
      <c r="GC51" s="161"/>
      <c r="GD51" s="161"/>
      <c r="GE51" s="161"/>
      <c r="GF51" s="161"/>
      <c r="GG51" s="161"/>
      <c r="GH51" s="161"/>
      <c r="GI51" s="161"/>
      <c r="GJ51" s="161"/>
      <c r="GK51" s="161"/>
      <c r="GL51" s="161"/>
      <c r="GM51" s="161"/>
      <c r="GN51" s="161"/>
      <c r="GO51" s="161"/>
      <c r="GP51" s="161"/>
      <c r="GQ51" s="161"/>
      <c r="GR51" s="161"/>
      <c r="GS51" s="161"/>
      <c r="GT51" s="161"/>
      <c r="GU51" s="161"/>
      <c r="GV51" s="161"/>
      <c r="GW51" s="161"/>
      <c r="GX51" s="161"/>
      <c r="GY51" s="161"/>
      <c r="GZ51" s="161"/>
      <c r="HA51" s="161"/>
      <c r="HB51" s="161"/>
      <c r="HC51" s="161"/>
      <c r="HD51" s="161"/>
      <c r="HE51" s="161"/>
      <c r="HF51" s="161"/>
      <c r="HG51" s="161"/>
      <c r="HH51" s="161"/>
      <c r="HI51" s="161"/>
      <c r="HJ51" s="161"/>
      <c r="HK51" s="161"/>
      <c r="HL51" s="161"/>
      <c r="HM51" s="161"/>
      <c r="HN51" s="161"/>
      <c r="HO51" s="161"/>
      <c r="HP51" s="161"/>
      <c r="HQ51" s="161"/>
      <c r="HR51" s="161"/>
      <c r="HS51" s="161"/>
      <c r="HT51" s="161"/>
      <c r="HU51" s="161"/>
      <c r="HV51" s="161"/>
      <c r="HW51" s="161"/>
      <c r="HX51" s="161"/>
      <c r="HY51" s="161"/>
      <c r="HZ51" s="161"/>
      <c r="IA51" s="161"/>
      <c r="IB51" s="161"/>
      <c r="IC51" s="161"/>
      <c r="ID51" s="161"/>
      <c r="IE51" s="161"/>
      <c r="IF51" s="161"/>
      <c r="IG51" s="161"/>
      <c r="IH51" s="161"/>
      <c r="II51" s="161"/>
    </row>
    <row r="52" spans="1:243" s="39" customFormat="1" ht="20.100000000000001" customHeight="1">
      <c r="A52" s="121">
        <v>48</v>
      </c>
      <c r="B52" s="168" t="s">
        <v>232</v>
      </c>
      <c r="C52" s="121" t="s">
        <v>87</v>
      </c>
      <c r="D52" s="183">
        <f t="shared" si="34"/>
        <v>42.182000000000002</v>
      </c>
      <c r="E52" s="183">
        <v>53.734999999999999</v>
      </c>
      <c r="F52" s="183">
        <f t="shared" si="35"/>
        <v>95.917000000000002</v>
      </c>
      <c r="G52" s="170">
        <f>VLOOKUP(F$52,AB$42:AC$55,2,FALSE)</f>
        <v>12</v>
      </c>
      <c r="H52" s="161"/>
      <c r="I52" s="175"/>
      <c r="J52" s="176"/>
      <c r="K52" s="178"/>
      <c r="L52" s="38"/>
      <c r="M52" s="38"/>
      <c r="N52" s="38"/>
      <c r="O52" s="38"/>
      <c r="P52" s="38"/>
      <c r="Q52" s="38"/>
      <c r="R52" s="38"/>
      <c r="S52" s="38"/>
      <c r="T52" s="38"/>
      <c r="U52" s="38"/>
      <c r="V52" s="38"/>
      <c r="W52" s="38"/>
      <c r="X52" s="38"/>
      <c r="Y52" s="38"/>
      <c r="Z52" s="38"/>
      <c r="AA52" s="161">
        <v>11</v>
      </c>
      <c r="AB52" s="161">
        <f t="shared" si="36"/>
        <v>96.25</v>
      </c>
      <c r="AC52" s="161">
        <f t="shared" si="37"/>
        <v>11</v>
      </c>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161"/>
      <c r="DK52" s="161"/>
      <c r="DL52" s="161"/>
      <c r="DM52" s="161"/>
      <c r="DN52" s="161"/>
      <c r="DO52" s="161"/>
      <c r="DP52" s="161"/>
      <c r="DQ52" s="161"/>
      <c r="DR52" s="161"/>
      <c r="DS52" s="161"/>
      <c r="DT52" s="161"/>
      <c r="DU52" s="161"/>
      <c r="DV52" s="161"/>
      <c r="DW52" s="161"/>
      <c r="DX52" s="161"/>
      <c r="DY52" s="161"/>
      <c r="DZ52" s="161"/>
      <c r="EA52" s="161"/>
      <c r="EB52" s="161"/>
      <c r="EC52" s="161"/>
      <c r="ED52" s="161"/>
      <c r="EE52" s="161"/>
      <c r="EF52" s="161"/>
      <c r="EG52" s="161"/>
      <c r="EH52" s="161"/>
      <c r="EI52" s="161"/>
      <c r="EJ52" s="161"/>
      <c r="EK52" s="161"/>
      <c r="EL52" s="161"/>
      <c r="EM52" s="161"/>
      <c r="EN52" s="161"/>
      <c r="EO52" s="161"/>
      <c r="EP52" s="161"/>
      <c r="EQ52" s="161"/>
      <c r="ER52" s="161"/>
      <c r="ES52" s="161"/>
      <c r="ET52" s="161"/>
      <c r="EU52" s="161"/>
      <c r="EV52" s="161"/>
      <c r="EW52" s="161"/>
      <c r="EX52" s="161"/>
      <c r="EY52" s="161"/>
      <c r="EZ52" s="161"/>
      <c r="FA52" s="161"/>
      <c r="FB52" s="161"/>
      <c r="FC52" s="161"/>
      <c r="FD52" s="161"/>
      <c r="FE52" s="161"/>
      <c r="FF52" s="161"/>
      <c r="FG52" s="161"/>
      <c r="FH52" s="161"/>
      <c r="FI52" s="161"/>
      <c r="FJ52" s="161"/>
      <c r="FK52" s="161"/>
      <c r="FL52" s="161"/>
      <c r="FM52" s="161"/>
      <c r="FN52" s="161"/>
      <c r="FO52" s="161"/>
      <c r="FP52" s="161"/>
      <c r="FQ52" s="161"/>
      <c r="FR52" s="161"/>
      <c r="FS52" s="161"/>
      <c r="FT52" s="161"/>
      <c r="FU52" s="161"/>
      <c r="FV52" s="161"/>
      <c r="FW52" s="161"/>
      <c r="FX52" s="161"/>
      <c r="FY52" s="161"/>
      <c r="FZ52" s="161"/>
      <c r="GA52" s="161"/>
      <c r="GB52" s="161"/>
      <c r="GC52" s="161"/>
      <c r="GD52" s="161"/>
      <c r="GE52" s="161"/>
      <c r="GF52" s="161"/>
      <c r="GG52" s="161"/>
      <c r="GH52" s="161"/>
      <c r="GI52" s="161"/>
      <c r="GJ52" s="161"/>
      <c r="GK52" s="161"/>
      <c r="GL52" s="161"/>
      <c r="GM52" s="161"/>
      <c r="GN52" s="161"/>
      <c r="GO52" s="161"/>
      <c r="GP52" s="161"/>
      <c r="GQ52" s="161"/>
      <c r="GR52" s="161"/>
      <c r="GS52" s="161"/>
      <c r="GT52" s="161"/>
      <c r="GU52" s="161"/>
      <c r="GV52" s="161"/>
      <c r="GW52" s="161"/>
      <c r="GX52" s="161"/>
      <c r="GY52" s="161"/>
      <c r="GZ52" s="161"/>
      <c r="HA52" s="161"/>
      <c r="HB52" s="161"/>
      <c r="HC52" s="161"/>
      <c r="HD52" s="161"/>
      <c r="HE52" s="161"/>
      <c r="HF52" s="161"/>
      <c r="HG52" s="161"/>
      <c r="HH52" s="161"/>
      <c r="HI52" s="161"/>
      <c r="HJ52" s="161"/>
      <c r="HK52" s="161"/>
      <c r="HL52" s="161"/>
      <c r="HM52" s="161"/>
      <c r="HN52" s="161"/>
      <c r="HO52" s="161"/>
      <c r="HP52" s="161"/>
      <c r="HQ52" s="161"/>
      <c r="HR52" s="161"/>
      <c r="HS52" s="161"/>
      <c r="HT52" s="161"/>
      <c r="HU52" s="161"/>
      <c r="HV52" s="161"/>
      <c r="HW52" s="161"/>
      <c r="HX52" s="161"/>
      <c r="HY52" s="161"/>
      <c r="HZ52" s="161"/>
      <c r="IA52" s="161"/>
      <c r="IB52" s="161"/>
      <c r="IC52" s="161"/>
      <c r="ID52" s="161"/>
      <c r="IE52" s="161"/>
      <c r="IF52" s="161"/>
      <c r="IG52" s="161"/>
      <c r="IH52" s="161"/>
      <c r="II52" s="161"/>
    </row>
    <row r="53" spans="1:243" s="39" customFormat="1" ht="20.100000000000001" customHeight="1">
      <c r="A53" s="121">
        <v>49</v>
      </c>
      <c r="B53" s="168" t="s">
        <v>106</v>
      </c>
      <c r="C53" s="121" t="s">
        <v>105</v>
      </c>
      <c r="D53" s="183">
        <f t="shared" si="34"/>
        <v>47.282000000000004</v>
      </c>
      <c r="E53" s="183">
        <v>60.701000000000001</v>
      </c>
      <c r="F53" s="183">
        <f t="shared" si="35"/>
        <v>107.983</v>
      </c>
      <c r="G53" s="170">
        <f>VLOOKUP(F$53,AB$42:AC$55,2,FALSE)</f>
        <v>2</v>
      </c>
      <c r="H53" s="161"/>
      <c r="I53" s="175"/>
      <c r="J53" s="176"/>
      <c r="K53" s="178"/>
      <c r="L53" s="38"/>
      <c r="M53" s="38"/>
      <c r="N53" s="38"/>
      <c r="O53" s="38"/>
      <c r="P53" s="38"/>
      <c r="Q53" s="38"/>
      <c r="R53" s="38"/>
      <c r="S53" s="38"/>
      <c r="T53" s="38"/>
      <c r="U53" s="38"/>
      <c r="V53" s="38"/>
      <c r="W53" s="38"/>
      <c r="X53" s="38"/>
      <c r="Y53" s="38"/>
      <c r="Z53" s="38"/>
      <c r="AA53" s="161">
        <v>12</v>
      </c>
      <c r="AB53" s="161">
        <f t="shared" si="36"/>
        <v>95.917000000000002</v>
      </c>
      <c r="AC53" s="161">
        <f t="shared" si="37"/>
        <v>12</v>
      </c>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161"/>
      <c r="DK53" s="161"/>
      <c r="DL53" s="161"/>
      <c r="DM53" s="161"/>
      <c r="DN53" s="161"/>
      <c r="DO53" s="161"/>
      <c r="DP53" s="161"/>
      <c r="DQ53" s="161"/>
      <c r="DR53" s="161"/>
      <c r="DS53" s="161"/>
      <c r="DT53" s="161"/>
      <c r="DU53" s="161"/>
      <c r="DV53" s="161"/>
      <c r="DW53" s="161"/>
      <c r="DX53" s="161"/>
      <c r="DY53" s="161"/>
      <c r="DZ53" s="161"/>
      <c r="EA53" s="161"/>
      <c r="EB53" s="161"/>
      <c r="EC53" s="161"/>
      <c r="ED53" s="161"/>
      <c r="EE53" s="161"/>
      <c r="EF53" s="161"/>
      <c r="EG53" s="161"/>
      <c r="EH53" s="161"/>
      <c r="EI53" s="161"/>
      <c r="EJ53" s="161"/>
      <c r="EK53" s="161"/>
      <c r="EL53" s="161"/>
      <c r="EM53" s="161"/>
      <c r="EN53" s="161"/>
      <c r="EO53" s="161"/>
      <c r="EP53" s="161"/>
      <c r="EQ53" s="161"/>
      <c r="ER53" s="161"/>
      <c r="ES53" s="161"/>
      <c r="ET53" s="161"/>
      <c r="EU53" s="161"/>
      <c r="EV53" s="161"/>
      <c r="EW53" s="161"/>
      <c r="EX53" s="161"/>
      <c r="EY53" s="161"/>
      <c r="EZ53" s="161"/>
      <c r="FA53" s="161"/>
      <c r="FB53" s="161"/>
      <c r="FC53" s="161"/>
      <c r="FD53" s="161"/>
      <c r="FE53" s="161"/>
      <c r="FF53" s="161"/>
      <c r="FG53" s="161"/>
      <c r="FH53" s="161"/>
      <c r="FI53" s="161"/>
      <c r="FJ53" s="161"/>
      <c r="FK53" s="161"/>
      <c r="FL53" s="161"/>
      <c r="FM53" s="161"/>
      <c r="FN53" s="161"/>
      <c r="FO53" s="161"/>
      <c r="FP53" s="161"/>
      <c r="FQ53" s="161"/>
      <c r="FR53" s="161"/>
      <c r="FS53" s="161"/>
      <c r="FT53" s="161"/>
      <c r="FU53" s="161"/>
      <c r="FV53" s="161"/>
      <c r="FW53" s="161"/>
      <c r="FX53" s="161"/>
      <c r="FY53" s="161"/>
      <c r="FZ53" s="161"/>
      <c r="GA53" s="161"/>
      <c r="GB53" s="161"/>
      <c r="GC53" s="161"/>
      <c r="GD53" s="161"/>
      <c r="GE53" s="161"/>
      <c r="GF53" s="161"/>
      <c r="GG53" s="161"/>
      <c r="GH53" s="161"/>
      <c r="GI53" s="161"/>
      <c r="GJ53" s="161"/>
      <c r="GK53" s="161"/>
      <c r="GL53" s="161"/>
      <c r="GM53" s="161"/>
      <c r="GN53" s="161"/>
      <c r="GO53" s="161"/>
      <c r="GP53" s="161"/>
      <c r="GQ53" s="161"/>
      <c r="GR53" s="161"/>
      <c r="GS53" s="161"/>
      <c r="GT53" s="161"/>
      <c r="GU53" s="161"/>
      <c r="GV53" s="161"/>
      <c r="GW53" s="161"/>
      <c r="GX53" s="161"/>
      <c r="GY53" s="161"/>
      <c r="GZ53" s="161"/>
      <c r="HA53" s="161"/>
      <c r="HB53" s="161"/>
      <c r="HC53" s="161"/>
      <c r="HD53" s="161"/>
      <c r="HE53" s="161"/>
      <c r="HF53" s="161"/>
      <c r="HG53" s="161"/>
      <c r="HH53" s="161"/>
      <c r="HI53" s="161"/>
      <c r="HJ53" s="161"/>
      <c r="HK53" s="161"/>
      <c r="HL53" s="161"/>
      <c r="HM53" s="161"/>
      <c r="HN53" s="161"/>
      <c r="HO53" s="161"/>
      <c r="HP53" s="161"/>
      <c r="HQ53" s="161"/>
      <c r="HR53" s="161"/>
      <c r="HS53" s="161"/>
      <c r="HT53" s="161"/>
      <c r="HU53" s="161"/>
      <c r="HV53" s="161"/>
      <c r="HW53" s="161"/>
      <c r="HX53" s="161"/>
      <c r="HY53" s="161"/>
      <c r="HZ53" s="161"/>
      <c r="IA53" s="161"/>
      <c r="IB53" s="161"/>
      <c r="IC53" s="161"/>
      <c r="ID53" s="161"/>
      <c r="IE53" s="161"/>
      <c r="IF53" s="161"/>
      <c r="IG53" s="161"/>
      <c r="IH53" s="161"/>
      <c r="II53" s="161"/>
    </row>
    <row r="54" spans="1:243" s="39" customFormat="1" ht="20.100000000000001" customHeight="1">
      <c r="A54" s="121">
        <v>50</v>
      </c>
      <c r="B54" s="168" t="s">
        <v>104</v>
      </c>
      <c r="C54" s="121" t="s">
        <v>25</v>
      </c>
      <c r="D54" s="183">
        <f t="shared" si="34"/>
        <v>45.632000000000005</v>
      </c>
      <c r="E54" s="183">
        <v>59.834000000000003</v>
      </c>
      <c r="F54" s="183">
        <f t="shared" si="35"/>
        <v>105.46600000000001</v>
      </c>
      <c r="G54" s="170">
        <f>VLOOKUP(F$54,AB$42:AC$55,2,FALSE)</f>
        <v>4</v>
      </c>
      <c r="H54" s="161"/>
      <c r="I54" s="175"/>
      <c r="J54" s="176"/>
      <c r="K54" s="178"/>
      <c r="L54" s="38"/>
      <c r="M54" s="38"/>
      <c r="N54" s="38"/>
      <c r="O54" s="38"/>
      <c r="P54" s="38"/>
      <c r="Q54" s="38"/>
      <c r="R54" s="38"/>
      <c r="S54" s="38"/>
      <c r="T54" s="38"/>
      <c r="U54" s="38"/>
      <c r="V54" s="38"/>
      <c r="W54" s="38"/>
      <c r="X54" s="38"/>
      <c r="Y54" s="38"/>
      <c r="Z54" s="38"/>
      <c r="AA54" s="161">
        <v>13</v>
      </c>
      <c r="AB54" s="161">
        <f t="shared" si="36"/>
        <v>51.502000000000002</v>
      </c>
      <c r="AC54" s="161">
        <f t="shared" si="37"/>
        <v>13</v>
      </c>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s="161"/>
      <c r="CC54" s="161"/>
      <c r="CD54" s="161"/>
      <c r="CE54" s="161"/>
      <c r="CF54" s="161"/>
      <c r="CG54" s="161"/>
      <c r="CH54" s="161"/>
      <c r="CI54" s="161"/>
      <c r="CJ54" s="161"/>
      <c r="CK54" s="161"/>
      <c r="CL54" s="161"/>
      <c r="CM54" s="161"/>
      <c r="CN54" s="161"/>
      <c r="CO54" s="161"/>
      <c r="CP54" s="161"/>
      <c r="CQ54" s="161"/>
      <c r="CR54" s="161"/>
      <c r="CS54" s="161"/>
      <c r="CT54" s="161"/>
      <c r="CU54" s="161"/>
      <c r="CV54" s="161"/>
      <c r="CW54" s="161"/>
      <c r="CX54" s="161"/>
      <c r="CY54" s="161"/>
      <c r="CZ54" s="161"/>
      <c r="DA54" s="161"/>
      <c r="DB54" s="161"/>
      <c r="DC54" s="161"/>
      <c r="DD54" s="161"/>
      <c r="DE54" s="161"/>
      <c r="DF54" s="161"/>
      <c r="DG54" s="161"/>
      <c r="DH54" s="161"/>
      <c r="DI54" s="161"/>
      <c r="DJ54" s="161"/>
      <c r="DK54" s="161"/>
      <c r="DL54" s="161"/>
      <c r="DM54" s="161"/>
      <c r="DN54" s="161"/>
      <c r="DO54" s="161"/>
      <c r="DP54" s="161"/>
      <c r="DQ54" s="161"/>
      <c r="DR54" s="161"/>
      <c r="DS54" s="161"/>
      <c r="DT54" s="161"/>
      <c r="DU54" s="161"/>
      <c r="DV54" s="161"/>
      <c r="DW54" s="161"/>
      <c r="DX54" s="161"/>
      <c r="DY54" s="161"/>
      <c r="DZ54" s="161"/>
      <c r="EA54" s="161"/>
      <c r="EB54" s="161"/>
      <c r="EC54" s="161"/>
      <c r="ED54" s="161"/>
      <c r="EE54" s="161"/>
      <c r="EF54" s="161"/>
      <c r="EG54" s="161"/>
      <c r="EH54" s="161"/>
      <c r="EI54" s="161"/>
      <c r="EJ54" s="161"/>
      <c r="EK54" s="161"/>
      <c r="EL54" s="161"/>
      <c r="EM54" s="161"/>
      <c r="EN54" s="161"/>
      <c r="EO54" s="161"/>
      <c r="EP54" s="161"/>
      <c r="EQ54" s="161"/>
      <c r="ER54" s="161"/>
      <c r="ES54" s="161"/>
      <c r="ET54" s="161"/>
      <c r="EU54" s="161"/>
      <c r="EV54" s="161"/>
      <c r="EW54" s="161"/>
      <c r="EX54" s="161"/>
      <c r="EY54" s="161"/>
      <c r="EZ54" s="161"/>
      <c r="FA54" s="161"/>
      <c r="FB54" s="161"/>
      <c r="FC54" s="161"/>
      <c r="FD54" s="161"/>
      <c r="FE54" s="161"/>
      <c r="FF54" s="161"/>
      <c r="FG54" s="161"/>
      <c r="FH54" s="161"/>
      <c r="FI54" s="161"/>
      <c r="FJ54" s="161"/>
      <c r="FK54" s="161"/>
      <c r="FL54" s="161"/>
      <c r="FM54" s="161"/>
      <c r="FN54" s="161"/>
      <c r="FO54" s="161"/>
      <c r="FP54" s="161"/>
      <c r="FQ54" s="161"/>
      <c r="FR54" s="161"/>
      <c r="FS54" s="161"/>
      <c r="FT54" s="161"/>
      <c r="FU54" s="161"/>
      <c r="FV54" s="161"/>
      <c r="FW54" s="161"/>
      <c r="FX54" s="161"/>
      <c r="FY54" s="161"/>
      <c r="FZ54" s="161"/>
      <c r="GA54" s="161"/>
      <c r="GB54" s="161"/>
      <c r="GC54" s="161"/>
      <c r="GD54" s="161"/>
      <c r="GE54" s="161"/>
      <c r="GF54" s="161"/>
      <c r="GG54" s="161"/>
      <c r="GH54" s="161"/>
      <c r="GI54" s="161"/>
      <c r="GJ54" s="161"/>
      <c r="GK54" s="161"/>
      <c r="GL54" s="161"/>
      <c r="GM54" s="161"/>
      <c r="GN54" s="161"/>
      <c r="GO54" s="161"/>
      <c r="GP54" s="161"/>
      <c r="GQ54" s="161"/>
      <c r="GR54" s="161"/>
      <c r="GS54" s="161"/>
      <c r="GT54" s="161"/>
      <c r="GU54" s="161"/>
      <c r="GV54" s="161"/>
      <c r="GW54" s="161"/>
      <c r="GX54" s="161"/>
      <c r="GY54" s="161"/>
      <c r="GZ54" s="161"/>
      <c r="HA54" s="161"/>
      <c r="HB54" s="161"/>
      <c r="HC54" s="161"/>
      <c r="HD54" s="161"/>
      <c r="HE54" s="161"/>
      <c r="HF54" s="161"/>
      <c r="HG54" s="161"/>
      <c r="HH54" s="161"/>
      <c r="HI54" s="161"/>
      <c r="HJ54" s="161"/>
      <c r="HK54" s="161"/>
      <c r="HL54" s="161"/>
      <c r="HM54" s="161"/>
      <c r="HN54" s="161"/>
      <c r="HO54" s="161"/>
      <c r="HP54" s="161"/>
      <c r="HQ54" s="161"/>
      <c r="HR54" s="161"/>
      <c r="HS54" s="161"/>
      <c r="HT54" s="161"/>
      <c r="HU54" s="161"/>
      <c r="HV54" s="161"/>
      <c r="HW54" s="161"/>
      <c r="HX54" s="161"/>
      <c r="HY54" s="161"/>
      <c r="HZ54" s="161"/>
      <c r="IA54" s="161"/>
      <c r="IB54" s="161"/>
      <c r="IC54" s="161"/>
      <c r="ID54" s="161"/>
      <c r="IE54" s="161"/>
      <c r="IF54" s="161"/>
      <c r="IG54" s="161"/>
      <c r="IH54" s="161"/>
      <c r="II54" s="161"/>
    </row>
    <row r="55" spans="1:243" s="39" customFormat="1" ht="20.100000000000001" customHeight="1">
      <c r="A55" s="121">
        <v>51</v>
      </c>
      <c r="B55" s="168" t="s">
        <v>233</v>
      </c>
      <c r="C55" s="121" t="s">
        <v>25</v>
      </c>
      <c r="D55" s="183">
        <f t="shared" si="34"/>
        <v>45.448999999999998</v>
      </c>
      <c r="E55" s="183">
        <v>59.401000000000003</v>
      </c>
      <c r="F55" s="183">
        <f t="shared" si="35"/>
        <v>104.85</v>
      </c>
      <c r="G55" s="170">
        <f>VLOOKUP(F$55,AB$42:AC$55,2,FALSE)</f>
        <v>6</v>
      </c>
      <c r="H55" s="161"/>
      <c r="I55" s="175"/>
      <c r="J55" s="176"/>
      <c r="K55" s="178"/>
      <c r="L55" s="38"/>
      <c r="M55" s="38"/>
      <c r="N55" s="38"/>
      <c r="O55" s="38"/>
      <c r="P55" s="38"/>
      <c r="Q55" s="38"/>
      <c r="R55" s="38"/>
      <c r="S55" s="38"/>
      <c r="T55" s="38"/>
      <c r="U55" s="38"/>
      <c r="V55" s="38"/>
      <c r="W55" s="38"/>
      <c r="X55" s="38"/>
      <c r="Y55" s="38"/>
      <c r="Z55" s="38"/>
      <c r="AA55" s="161">
        <v>14</v>
      </c>
      <c r="AB55" s="161">
        <f t="shared" si="36"/>
        <v>38.798999999999999</v>
      </c>
      <c r="AC55" s="161">
        <f t="shared" si="37"/>
        <v>14</v>
      </c>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B55" s="161"/>
      <c r="CC55" s="161"/>
      <c r="CD55" s="161"/>
      <c r="CE55" s="161"/>
      <c r="CF55" s="161"/>
      <c r="CG55" s="161"/>
      <c r="CH55" s="161"/>
      <c r="CI55" s="161"/>
      <c r="CJ55" s="161"/>
      <c r="CK55" s="161"/>
      <c r="CL55" s="161"/>
      <c r="CM55" s="161"/>
      <c r="CN55" s="161"/>
      <c r="CO55" s="161"/>
      <c r="CP55" s="161"/>
      <c r="CQ55" s="161"/>
      <c r="CR55" s="161"/>
      <c r="CS55" s="161"/>
      <c r="CT55" s="161"/>
      <c r="CU55" s="161"/>
      <c r="CV55" s="161"/>
      <c r="CW55" s="161"/>
      <c r="CX55" s="161"/>
      <c r="CY55" s="161"/>
      <c r="CZ55" s="161"/>
      <c r="DA55" s="161"/>
      <c r="DB55" s="161"/>
      <c r="DC55" s="161"/>
      <c r="DD55" s="161"/>
      <c r="DE55" s="161"/>
      <c r="DF55" s="161"/>
      <c r="DG55" s="161"/>
      <c r="DH55" s="161"/>
      <c r="DI55" s="161"/>
      <c r="DJ55" s="161"/>
      <c r="DK55" s="161"/>
      <c r="DL55" s="161"/>
      <c r="DM55" s="161"/>
      <c r="DN55" s="161"/>
      <c r="DO55" s="161"/>
      <c r="DP55" s="161"/>
      <c r="DQ55" s="161"/>
      <c r="DR55" s="161"/>
      <c r="DS55" s="161"/>
      <c r="DT55" s="161"/>
      <c r="DU55" s="161"/>
      <c r="DV55" s="161"/>
      <c r="DW55" s="161"/>
      <c r="DX55" s="161"/>
      <c r="DY55" s="161"/>
      <c r="DZ55" s="161"/>
      <c r="EA55" s="161"/>
      <c r="EB55" s="161"/>
      <c r="EC55" s="161"/>
      <c r="ED55" s="161"/>
      <c r="EE55" s="161"/>
      <c r="EF55" s="161"/>
      <c r="EG55" s="161"/>
      <c r="EH55" s="161"/>
      <c r="EI55" s="161"/>
      <c r="EJ55" s="161"/>
      <c r="EK55" s="161"/>
      <c r="EL55" s="161"/>
      <c r="EM55" s="161"/>
      <c r="EN55" s="161"/>
      <c r="EO55" s="161"/>
      <c r="EP55" s="161"/>
      <c r="EQ55" s="161"/>
      <c r="ER55" s="161"/>
      <c r="ES55" s="161"/>
      <c r="ET55" s="161"/>
      <c r="EU55" s="161"/>
      <c r="EV55" s="161"/>
      <c r="EW55" s="161"/>
      <c r="EX55" s="161"/>
      <c r="EY55" s="161"/>
      <c r="EZ55" s="161"/>
      <c r="FA55" s="161"/>
      <c r="FB55" s="161"/>
      <c r="FC55" s="161"/>
      <c r="FD55" s="161"/>
      <c r="FE55" s="161"/>
      <c r="FF55" s="161"/>
      <c r="FG55" s="161"/>
      <c r="FH55" s="161"/>
      <c r="FI55" s="161"/>
      <c r="FJ55" s="161"/>
      <c r="FK55" s="161"/>
      <c r="FL55" s="161"/>
      <c r="FM55" s="161"/>
      <c r="FN55" s="161"/>
      <c r="FO55" s="161"/>
      <c r="FP55" s="161"/>
      <c r="FQ55" s="161"/>
      <c r="FR55" s="161"/>
      <c r="FS55" s="161"/>
      <c r="FT55" s="161"/>
      <c r="FU55" s="161"/>
      <c r="FV55" s="161"/>
      <c r="FW55" s="161"/>
      <c r="FX55" s="161"/>
      <c r="FY55" s="161"/>
      <c r="FZ55" s="161"/>
      <c r="GA55" s="161"/>
      <c r="GB55" s="161"/>
      <c r="GC55" s="161"/>
      <c r="GD55" s="161"/>
      <c r="GE55" s="161"/>
      <c r="GF55" s="161"/>
      <c r="GG55" s="161"/>
      <c r="GH55" s="161"/>
      <c r="GI55" s="161"/>
      <c r="GJ55" s="161"/>
      <c r="GK55" s="161"/>
      <c r="GL55" s="161"/>
      <c r="GM55" s="161"/>
      <c r="GN55" s="161"/>
      <c r="GO55" s="161"/>
      <c r="GP55" s="161"/>
      <c r="GQ55" s="161"/>
      <c r="GR55" s="161"/>
      <c r="GS55" s="161"/>
      <c r="GT55" s="161"/>
      <c r="GU55" s="161"/>
      <c r="GV55" s="161"/>
      <c r="GW55" s="161"/>
      <c r="GX55" s="161"/>
      <c r="GY55" s="161"/>
      <c r="GZ55" s="161"/>
      <c r="HA55" s="161"/>
      <c r="HB55" s="161"/>
      <c r="HC55" s="161"/>
      <c r="HD55" s="161"/>
      <c r="HE55" s="161"/>
      <c r="HF55" s="161"/>
      <c r="HG55" s="161"/>
      <c r="HH55" s="161"/>
      <c r="HI55" s="161"/>
      <c r="HJ55" s="161"/>
      <c r="HK55" s="161"/>
      <c r="HL55" s="161"/>
      <c r="HM55" s="161"/>
      <c r="HN55" s="161"/>
      <c r="HO55" s="161"/>
      <c r="HP55" s="161"/>
      <c r="HQ55" s="161"/>
      <c r="HR55" s="161"/>
      <c r="HS55" s="161"/>
      <c r="HT55" s="161"/>
      <c r="HU55" s="161"/>
      <c r="HV55" s="161"/>
      <c r="HW55" s="161"/>
      <c r="HX55" s="161"/>
      <c r="HY55" s="161"/>
      <c r="HZ55" s="161"/>
      <c r="IA55" s="161"/>
      <c r="IB55" s="161"/>
      <c r="IC55" s="161"/>
      <c r="ID55" s="161"/>
      <c r="IE55" s="161"/>
      <c r="IF55" s="161"/>
      <c r="IG55" s="161"/>
      <c r="IH55" s="161"/>
      <c r="II55" s="161"/>
    </row>
    <row r="56" spans="1:243" s="39" customFormat="1" ht="20.100000000000001" customHeight="1">
      <c r="A56" s="184"/>
      <c r="B56" s="89"/>
      <c r="C56" s="184"/>
      <c r="D56" s="185"/>
      <c r="E56" s="185"/>
      <c r="F56" s="185"/>
      <c r="G56" s="174"/>
      <c r="H56" s="161"/>
      <c r="I56" s="175"/>
      <c r="J56" s="176"/>
      <c r="K56" s="178"/>
      <c r="L56" s="186"/>
      <c r="M56" s="186"/>
      <c r="N56" s="186"/>
      <c r="O56" s="40"/>
      <c r="P56" s="38"/>
      <c r="Q56" s="186"/>
      <c r="R56" s="186"/>
      <c r="S56" s="178"/>
      <c r="T56" s="175"/>
      <c r="U56" s="179"/>
      <c r="V56" s="161"/>
      <c r="W56" s="38"/>
      <c r="X56" s="38"/>
      <c r="Y56" s="38"/>
      <c r="Z56" s="38"/>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161"/>
      <c r="CU56" s="161"/>
      <c r="CV56" s="161"/>
      <c r="CW56" s="161"/>
      <c r="CX56" s="161"/>
      <c r="CY56" s="161"/>
      <c r="CZ56" s="161"/>
      <c r="DA56" s="161"/>
      <c r="DB56" s="161"/>
      <c r="DC56" s="161"/>
      <c r="DD56" s="161"/>
      <c r="DE56" s="161"/>
      <c r="DF56" s="161"/>
      <c r="DG56" s="161"/>
      <c r="DH56" s="161"/>
      <c r="DI56" s="161"/>
      <c r="DJ56" s="161"/>
      <c r="DK56" s="161"/>
      <c r="DL56" s="161"/>
      <c r="DM56" s="161"/>
      <c r="DN56" s="161"/>
      <c r="DO56" s="161"/>
      <c r="DP56" s="161"/>
      <c r="DQ56" s="161"/>
      <c r="DR56" s="161"/>
      <c r="DS56" s="161"/>
      <c r="DT56" s="161"/>
      <c r="DU56" s="161"/>
      <c r="DV56" s="161"/>
      <c r="DW56" s="161"/>
      <c r="DX56" s="161"/>
      <c r="DY56" s="161"/>
      <c r="DZ56" s="161"/>
      <c r="EA56" s="161"/>
      <c r="EB56" s="161"/>
      <c r="EC56" s="161"/>
      <c r="ED56" s="161"/>
      <c r="EE56" s="161"/>
      <c r="EF56" s="161"/>
      <c r="EG56" s="161"/>
      <c r="EH56" s="161"/>
      <c r="EI56" s="161"/>
      <c r="EJ56" s="161"/>
      <c r="EK56" s="161"/>
      <c r="EL56" s="161"/>
      <c r="EM56" s="161"/>
      <c r="EN56" s="161"/>
      <c r="EO56" s="161"/>
      <c r="EP56" s="161"/>
      <c r="EQ56" s="161"/>
      <c r="ER56" s="161"/>
      <c r="ES56" s="161"/>
      <c r="ET56" s="161"/>
      <c r="EU56" s="161"/>
      <c r="EV56" s="161"/>
      <c r="EW56" s="161"/>
      <c r="EX56" s="161"/>
      <c r="EY56" s="161"/>
      <c r="EZ56" s="161"/>
      <c r="FA56" s="161"/>
      <c r="FB56" s="161"/>
      <c r="FC56" s="161"/>
      <c r="FD56" s="161"/>
      <c r="FE56" s="161"/>
      <c r="FF56" s="161"/>
      <c r="FG56" s="161"/>
      <c r="FH56" s="161"/>
      <c r="FI56" s="161"/>
      <c r="FJ56" s="161"/>
      <c r="FK56" s="161"/>
      <c r="FL56" s="161"/>
      <c r="FM56" s="161"/>
      <c r="FN56" s="161"/>
      <c r="FO56" s="161"/>
      <c r="FP56" s="161"/>
      <c r="FQ56" s="161"/>
      <c r="FR56" s="161"/>
      <c r="FS56" s="161"/>
      <c r="FT56" s="161"/>
      <c r="FU56" s="161"/>
      <c r="FV56" s="161"/>
      <c r="FW56" s="161"/>
      <c r="FX56" s="161"/>
      <c r="FY56" s="161"/>
      <c r="FZ56" s="161"/>
      <c r="GA56" s="161"/>
      <c r="GB56" s="161"/>
      <c r="GC56" s="161"/>
      <c r="GD56" s="161"/>
      <c r="GE56" s="161"/>
      <c r="GF56" s="161"/>
      <c r="GG56" s="161"/>
      <c r="GH56" s="161"/>
      <c r="GI56" s="161"/>
      <c r="GJ56" s="161"/>
      <c r="GK56" s="161"/>
      <c r="GL56" s="161"/>
      <c r="GM56" s="161"/>
      <c r="GN56" s="161"/>
      <c r="GO56" s="161"/>
      <c r="GP56" s="161"/>
      <c r="GQ56" s="161"/>
      <c r="GR56" s="161"/>
      <c r="GS56" s="161"/>
      <c r="GT56" s="161"/>
      <c r="GU56" s="161"/>
      <c r="GV56" s="161"/>
      <c r="GW56" s="161"/>
      <c r="GX56" s="161"/>
      <c r="GY56" s="161"/>
      <c r="GZ56" s="161"/>
      <c r="HA56" s="161"/>
      <c r="HB56" s="161"/>
      <c r="HC56" s="161"/>
      <c r="HD56" s="161"/>
      <c r="HE56" s="161"/>
      <c r="HF56" s="161"/>
      <c r="HG56" s="161"/>
      <c r="HH56" s="161"/>
      <c r="HI56" s="161"/>
      <c r="HJ56" s="161"/>
      <c r="HK56" s="161"/>
      <c r="HL56" s="161"/>
      <c r="HM56" s="161"/>
      <c r="HN56" s="161"/>
      <c r="HO56" s="161"/>
      <c r="HP56" s="161"/>
      <c r="HQ56" s="161"/>
      <c r="HR56" s="161"/>
      <c r="HS56" s="161"/>
      <c r="HT56" s="161"/>
      <c r="HU56" s="161"/>
      <c r="HV56" s="161"/>
      <c r="HW56" s="161"/>
      <c r="HX56" s="161"/>
      <c r="HY56" s="161"/>
      <c r="HZ56" s="161"/>
      <c r="IA56" s="161"/>
      <c r="IB56" s="161"/>
      <c r="IC56" s="161"/>
      <c r="ID56" s="161"/>
      <c r="IE56" s="161"/>
      <c r="IF56" s="161"/>
      <c r="IG56" s="161"/>
      <c r="IH56" s="161"/>
      <c r="II56" s="161"/>
    </row>
    <row r="57" spans="1:243" s="38" customFormat="1" ht="25.5">
      <c r="A57" s="188" t="s">
        <v>32</v>
      </c>
      <c r="B57" s="161"/>
      <c r="C57" s="175"/>
      <c r="D57" s="175"/>
      <c r="E57" s="176"/>
      <c r="F57" s="175"/>
      <c r="G57" s="177"/>
      <c r="H57" s="161"/>
      <c r="I57" s="175"/>
      <c r="J57" s="176"/>
      <c r="K57" s="179"/>
      <c r="L57" s="175"/>
      <c r="M57" s="175"/>
      <c r="N57" s="175"/>
      <c r="O57" s="177"/>
      <c r="P57" s="161"/>
      <c r="Q57" s="175"/>
      <c r="R57" s="175"/>
      <c r="S57" s="179"/>
      <c r="T57" s="175"/>
      <c r="U57" s="179"/>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B57" s="161"/>
      <c r="CC57" s="161"/>
      <c r="CD57" s="161"/>
      <c r="CE57" s="161"/>
      <c r="CF57" s="161"/>
      <c r="CG57" s="161"/>
      <c r="CH57" s="161"/>
      <c r="CI57" s="161"/>
      <c r="CJ57" s="161"/>
      <c r="CK57" s="161"/>
      <c r="CL57" s="161"/>
      <c r="CM57" s="161"/>
      <c r="CN57" s="161"/>
      <c r="CO57" s="161"/>
      <c r="CP57" s="161"/>
      <c r="CQ57" s="161"/>
      <c r="CR57" s="161"/>
      <c r="CS57" s="161"/>
      <c r="CT57" s="161"/>
      <c r="CU57" s="161"/>
      <c r="CV57" s="161"/>
      <c r="CW57" s="161"/>
      <c r="CX57" s="161"/>
      <c r="CY57" s="161"/>
      <c r="CZ57" s="161"/>
      <c r="DA57" s="161"/>
      <c r="DB57" s="161"/>
      <c r="DC57" s="161"/>
      <c r="DD57" s="161"/>
      <c r="DE57" s="161"/>
      <c r="DF57" s="161"/>
      <c r="DG57" s="161"/>
      <c r="DH57" s="161"/>
      <c r="DI57" s="161"/>
      <c r="DJ57" s="161"/>
      <c r="DK57" s="161"/>
      <c r="DL57" s="161"/>
      <c r="DM57" s="161"/>
      <c r="DN57" s="161"/>
      <c r="DO57" s="161"/>
      <c r="DP57" s="161"/>
      <c r="DQ57" s="161"/>
      <c r="DR57" s="161"/>
      <c r="DS57" s="161"/>
      <c r="DT57" s="161"/>
      <c r="DU57" s="161"/>
      <c r="DV57" s="161"/>
      <c r="DW57" s="161"/>
      <c r="DX57" s="161"/>
      <c r="DY57" s="161"/>
      <c r="DZ57" s="161"/>
      <c r="EA57" s="161"/>
      <c r="EB57" s="161"/>
      <c r="EC57" s="161"/>
      <c r="ED57" s="161"/>
      <c r="EE57" s="161"/>
      <c r="EF57" s="161"/>
      <c r="EG57" s="161"/>
      <c r="EH57" s="161"/>
      <c r="EI57" s="161"/>
      <c r="EJ57" s="161"/>
      <c r="EK57" s="161"/>
      <c r="EL57" s="161"/>
      <c r="EM57" s="161"/>
      <c r="EN57" s="161"/>
      <c r="EO57" s="161"/>
      <c r="EP57" s="161"/>
      <c r="EQ57" s="161"/>
      <c r="ER57" s="161"/>
      <c r="ES57" s="161"/>
      <c r="ET57" s="161"/>
      <c r="EU57" s="161"/>
      <c r="EV57" s="161"/>
      <c r="EW57" s="161"/>
      <c r="EX57" s="161"/>
      <c r="EY57" s="161"/>
      <c r="EZ57" s="161"/>
      <c r="FA57" s="161"/>
      <c r="FB57" s="161"/>
      <c r="FC57" s="161"/>
      <c r="FD57" s="161"/>
      <c r="FE57" s="161"/>
      <c r="FF57" s="161"/>
      <c r="FG57" s="161"/>
      <c r="FH57" s="161"/>
      <c r="FI57" s="161"/>
      <c r="FJ57" s="161"/>
      <c r="FK57" s="161"/>
      <c r="FL57" s="161"/>
      <c r="FM57" s="161"/>
      <c r="FN57" s="161"/>
      <c r="FO57" s="161"/>
      <c r="FP57" s="161"/>
      <c r="FQ57" s="161"/>
      <c r="FR57" s="161"/>
      <c r="FS57" s="161"/>
      <c r="FT57" s="161"/>
      <c r="FU57" s="161"/>
      <c r="FV57" s="161"/>
      <c r="FW57" s="161"/>
      <c r="FX57" s="161"/>
      <c r="FY57" s="161"/>
      <c r="FZ57" s="161"/>
      <c r="GA57" s="161"/>
      <c r="GB57" s="161"/>
      <c r="GC57" s="161"/>
      <c r="GD57" s="161"/>
      <c r="GE57" s="161"/>
      <c r="GF57" s="161"/>
      <c r="GG57" s="161"/>
      <c r="GH57" s="161"/>
      <c r="GI57" s="161"/>
      <c r="GJ57" s="161"/>
      <c r="GK57" s="161"/>
      <c r="GL57" s="161"/>
      <c r="GM57" s="161"/>
      <c r="GN57" s="161"/>
      <c r="GO57" s="161"/>
      <c r="GP57" s="161"/>
      <c r="GQ57" s="161"/>
      <c r="GR57" s="161"/>
      <c r="GS57" s="161"/>
      <c r="GT57" s="161"/>
      <c r="GU57" s="161"/>
      <c r="GV57" s="161"/>
      <c r="GW57" s="161"/>
      <c r="GX57" s="161"/>
      <c r="GY57" s="161"/>
      <c r="GZ57" s="161"/>
      <c r="HA57" s="161"/>
      <c r="HB57" s="161"/>
      <c r="HC57" s="161"/>
      <c r="HD57" s="161"/>
      <c r="HE57" s="161"/>
      <c r="HF57" s="161"/>
      <c r="HG57" s="161"/>
      <c r="HH57" s="161"/>
      <c r="HI57" s="161"/>
      <c r="HJ57" s="161"/>
      <c r="HK57" s="161"/>
      <c r="HL57" s="161"/>
      <c r="HM57" s="161"/>
      <c r="HN57" s="161"/>
      <c r="HO57" s="161"/>
      <c r="HP57" s="161"/>
      <c r="HQ57" s="161"/>
      <c r="HR57" s="161"/>
      <c r="HS57" s="161"/>
      <c r="HT57" s="161"/>
      <c r="HU57" s="161"/>
      <c r="HV57" s="161"/>
      <c r="HW57" s="161"/>
      <c r="HX57" s="161"/>
      <c r="HY57" s="161"/>
      <c r="HZ57" s="161"/>
      <c r="IA57" s="161"/>
      <c r="IB57" s="161"/>
      <c r="IC57" s="161"/>
      <c r="ID57" s="161"/>
      <c r="IE57" s="161"/>
      <c r="IF57" s="161"/>
      <c r="IG57" s="161"/>
      <c r="IH57" s="161"/>
      <c r="II57" s="161"/>
    </row>
    <row r="58" spans="1:243" s="38" customFormat="1" ht="20.100000000000001" customHeight="1">
      <c r="A58" s="189"/>
      <c r="B58" s="161"/>
      <c r="C58" s="175"/>
      <c r="D58" s="175"/>
      <c r="E58" s="176"/>
      <c r="F58" s="175"/>
      <c r="G58" s="177"/>
      <c r="H58" s="161"/>
      <c r="I58" s="175"/>
      <c r="J58" s="176"/>
      <c r="K58" s="179"/>
      <c r="L58" s="175"/>
      <c r="M58" s="175"/>
      <c r="N58" s="175"/>
      <c r="O58" s="177"/>
      <c r="P58" s="161"/>
      <c r="Q58" s="175"/>
      <c r="R58" s="175"/>
      <c r="S58" s="179"/>
      <c r="T58" s="175"/>
      <c r="U58" s="179"/>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161"/>
      <c r="CB58" s="161"/>
      <c r="CC58" s="161"/>
      <c r="CD58" s="161"/>
      <c r="CE58" s="161"/>
      <c r="CF58" s="161"/>
      <c r="CG58" s="161"/>
      <c r="CH58" s="161"/>
      <c r="CI58" s="161"/>
      <c r="CJ58" s="161"/>
      <c r="CK58" s="161"/>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c r="DS58" s="161"/>
      <c r="DT58" s="161"/>
      <c r="DU58" s="161"/>
      <c r="DV58" s="161"/>
      <c r="DW58" s="161"/>
      <c r="DX58" s="161"/>
      <c r="DY58" s="161"/>
      <c r="DZ58" s="161"/>
      <c r="EA58" s="161"/>
      <c r="EB58" s="161"/>
      <c r="EC58" s="161"/>
      <c r="ED58" s="161"/>
      <c r="EE58" s="161"/>
      <c r="EF58" s="161"/>
      <c r="EG58" s="161"/>
      <c r="EH58" s="161"/>
      <c r="EI58" s="161"/>
      <c r="EJ58" s="161"/>
      <c r="EK58" s="161"/>
      <c r="EL58" s="161"/>
      <c r="EM58" s="161"/>
      <c r="EN58" s="161"/>
      <c r="EO58" s="161"/>
      <c r="EP58" s="161"/>
      <c r="EQ58" s="161"/>
      <c r="ER58" s="161"/>
      <c r="ES58" s="161"/>
      <c r="ET58" s="161"/>
      <c r="EU58" s="161"/>
      <c r="EV58" s="161"/>
      <c r="EW58" s="161"/>
      <c r="EX58" s="161"/>
      <c r="EY58" s="161"/>
      <c r="EZ58" s="161"/>
      <c r="FA58" s="161"/>
      <c r="FB58" s="161"/>
      <c r="FC58" s="161"/>
      <c r="FD58" s="161"/>
      <c r="FE58" s="161"/>
      <c r="FF58" s="161"/>
      <c r="FG58" s="161"/>
      <c r="FH58" s="161"/>
      <c r="FI58" s="161"/>
      <c r="FJ58" s="161"/>
      <c r="FK58" s="161"/>
      <c r="FL58" s="161"/>
      <c r="FM58" s="161"/>
      <c r="FN58" s="161"/>
      <c r="FO58" s="161"/>
      <c r="FP58" s="161"/>
      <c r="FQ58" s="161"/>
      <c r="FR58" s="161"/>
      <c r="FS58" s="161"/>
      <c r="FT58" s="161"/>
      <c r="FU58" s="161"/>
      <c r="FV58" s="161"/>
      <c r="FW58" s="161"/>
      <c r="FX58" s="161"/>
      <c r="FY58" s="161"/>
      <c r="FZ58" s="161"/>
      <c r="GA58" s="161"/>
      <c r="GB58" s="161"/>
      <c r="GC58" s="161"/>
      <c r="GD58" s="161"/>
      <c r="GE58" s="161"/>
      <c r="GF58" s="161"/>
      <c r="GG58" s="161"/>
      <c r="GH58" s="161"/>
      <c r="GI58" s="161"/>
      <c r="GJ58" s="161"/>
      <c r="GK58" s="161"/>
      <c r="GL58" s="161"/>
      <c r="GM58" s="161"/>
      <c r="GN58" s="161"/>
      <c r="GO58" s="161"/>
      <c r="GP58" s="161"/>
      <c r="GQ58" s="161"/>
      <c r="GR58" s="161"/>
      <c r="GS58" s="161"/>
      <c r="GT58" s="161"/>
      <c r="GU58" s="161"/>
      <c r="GV58" s="161"/>
      <c r="GW58" s="161"/>
      <c r="GX58" s="161"/>
      <c r="GY58" s="161"/>
      <c r="GZ58" s="161"/>
      <c r="HA58" s="161"/>
      <c r="HB58" s="161"/>
      <c r="HC58" s="161"/>
      <c r="HD58" s="161"/>
      <c r="HE58" s="161"/>
      <c r="HF58" s="161"/>
      <c r="HG58" s="161"/>
      <c r="HH58" s="161"/>
      <c r="HI58" s="161"/>
      <c r="HJ58" s="161"/>
      <c r="HK58" s="161"/>
      <c r="HL58" s="161"/>
      <c r="HM58" s="161"/>
      <c r="HN58" s="161"/>
      <c r="HO58" s="161"/>
      <c r="HP58" s="161"/>
      <c r="HQ58" s="161"/>
      <c r="HR58" s="161"/>
      <c r="HS58" s="161"/>
      <c r="HT58" s="161"/>
      <c r="HU58" s="161"/>
      <c r="HV58" s="161"/>
      <c r="HW58" s="161"/>
      <c r="HX58" s="161"/>
      <c r="HY58" s="161"/>
      <c r="HZ58" s="161"/>
      <c r="IA58" s="161"/>
      <c r="IB58" s="161"/>
      <c r="IC58" s="161"/>
      <c r="ID58" s="161"/>
      <c r="IE58" s="161"/>
      <c r="IF58" s="161"/>
      <c r="IG58" s="161"/>
      <c r="IH58" s="161"/>
      <c r="II58" s="161"/>
    </row>
    <row r="59" spans="1:243" s="161" customFormat="1" ht="20.100000000000001" customHeight="1">
      <c r="A59" s="160" t="s">
        <v>29</v>
      </c>
      <c r="C59" s="162"/>
      <c r="D59" s="30"/>
      <c r="E59" s="31" t="s">
        <v>23</v>
      </c>
      <c r="F59" s="163"/>
      <c r="G59" s="30"/>
      <c r="H59" s="31" t="s">
        <v>22</v>
      </c>
      <c r="I59" s="163"/>
      <c r="J59" s="30" t="s">
        <v>10</v>
      </c>
      <c r="K59" s="32"/>
      <c r="L59" s="30" t="s">
        <v>6</v>
      </c>
      <c r="M59" s="31" t="s">
        <v>11</v>
      </c>
      <c r="N59" s="31"/>
      <c r="O59" s="32" t="s">
        <v>6</v>
      </c>
      <c r="P59" s="164"/>
      <c r="Q59" s="31" t="s">
        <v>12</v>
      </c>
      <c r="R59" s="31" t="s">
        <v>6</v>
      </c>
      <c r="S59" s="165"/>
      <c r="T59" s="33" t="s">
        <v>6</v>
      </c>
      <c r="U59" s="31" t="s">
        <v>13</v>
      </c>
      <c r="V59" s="163"/>
      <c r="W59" s="165"/>
      <c r="X59" s="34" t="s">
        <v>14</v>
      </c>
      <c r="Y59" s="34" t="s">
        <v>27</v>
      </c>
      <c r="AB59" s="161" t="s">
        <v>0</v>
      </c>
      <c r="AD59" s="161" t="s">
        <v>1</v>
      </c>
      <c r="AF59" s="161" t="s">
        <v>2</v>
      </c>
      <c r="AH59" s="161" t="s">
        <v>3</v>
      </c>
      <c r="AJ59" s="161" t="s">
        <v>28</v>
      </c>
    </row>
    <row r="60" spans="1:243" s="161" customFormat="1" ht="20.100000000000001" customHeight="1">
      <c r="A60" s="35" t="s">
        <v>8</v>
      </c>
      <c r="B60" s="35" t="s">
        <v>9</v>
      </c>
      <c r="C60" s="35" t="s">
        <v>17</v>
      </c>
      <c r="D60" s="36" t="s">
        <v>59</v>
      </c>
      <c r="E60" s="36" t="s">
        <v>60</v>
      </c>
      <c r="F60" s="35" t="s">
        <v>15</v>
      </c>
      <c r="G60" s="36" t="s">
        <v>59</v>
      </c>
      <c r="H60" s="36" t="s">
        <v>60</v>
      </c>
      <c r="I60" s="33" t="s">
        <v>16</v>
      </c>
      <c r="J60" s="30" t="s">
        <v>4</v>
      </c>
      <c r="K60" s="32" t="s">
        <v>27</v>
      </c>
      <c r="L60" s="36" t="s">
        <v>59</v>
      </c>
      <c r="M60" s="36" t="s">
        <v>60</v>
      </c>
      <c r="N60" s="35" t="s">
        <v>4</v>
      </c>
      <c r="O60" s="36" t="s">
        <v>27</v>
      </c>
      <c r="P60" s="36" t="s">
        <v>59</v>
      </c>
      <c r="Q60" s="36" t="s">
        <v>60</v>
      </c>
      <c r="R60" s="35" t="s">
        <v>4</v>
      </c>
      <c r="S60" s="36" t="s">
        <v>27</v>
      </c>
      <c r="T60" s="36" t="s">
        <v>59</v>
      </c>
      <c r="U60" s="36" t="s">
        <v>60</v>
      </c>
      <c r="V60" s="35" t="s">
        <v>4</v>
      </c>
      <c r="W60" s="36" t="s">
        <v>27</v>
      </c>
      <c r="X60" s="166"/>
      <c r="Y60" s="167"/>
    </row>
    <row r="61" spans="1:243" s="39" customFormat="1" ht="20.100000000000001" customHeight="1">
      <c r="A61" s="121">
        <v>31</v>
      </c>
      <c r="B61" s="168" t="s">
        <v>52</v>
      </c>
      <c r="C61" s="121" t="s">
        <v>25</v>
      </c>
      <c r="D61" s="37">
        <v>2.4</v>
      </c>
      <c r="E61" s="37">
        <v>8.9499999999999993</v>
      </c>
      <c r="F61" s="169">
        <f t="shared" ref="F61:F67" si="38">D61+E61</f>
        <v>11.35</v>
      </c>
      <c r="G61" s="37">
        <v>2.4</v>
      </c>
      <c r="H61" s="37">
        <v>8.4499999999999993</v>
      </c>
      <c r="I61" s="190">
        <f t="shared" ref="I61:I67" si="39">G61+H61</f>
        <v>10.85</v>
      </c>
      <c r="J61" s="42">
        <f t="shared" ref="J61:J67" si="40">(F61+I61)/2</f>
        <v>11.1</v>
      </c>
      <c r="K61" s="170">
        <f>VLOOKUP(J$61,AB$61:AC$67,2,FALSE)</f>
        <v>5</v>
      </c>
      <c r="L61" s="37">
        <v>1.1000000000000001</v>
      </c>
      <c r="M61" s="37">
        <v>8</v>
      </c>
      <c r="N61" s="169">
        <f t="shared" ref="N61:N67" si="41">L61+M61</f>
        <v>9.1</v>
      </c>
      <c r="O61" s="170">
        <f>VLOOKUP(N$61,AD$61:AE$67,2,FALSE)</f>
        <v>7</v>
      </c>
      <c r="P61" s="37">
        <v>4.5</v>
      </c>
      <c r="Q61" s="37">
        <v>5.5</v>
      </c>
      <c r="R61" s="169">
        <f t="shared" ref="R61:R67" si="42">P61+Q61</f>
        <v>10</v>
      </c>
      <c r="S61" s="170">
        <f>VLOOKUP(R$61,AF$61:AG$67,2,FALSE)</f>
        <v>7</v>
      </c>
      <c r="T61" s="37">
        <v>3.9</v>
      </c>
      <c r="U61" s="37">
        <v>8.3330000000000002</v>
      </c>
      <c r="V61" s="169">
        <f t="shared" ref="V61:V67" si="43">T61+U61</f>
        <v>12.233000000000001</v>
      </c>
      <c r="W61" s="170">
        <f>VLOOKUP(V$61,AH$61:AI$67,2,FALSE)</f>
        <v>1</v>
      </c>
      <c r="X61" s="169">
        <f t="shared" ref="X61:X67" si="44">J61+N61+R61+V61</f>
        <v>42.433</v>
      </c>
      <c r="Y61" s="170">
        <f>VLOOKUP(X$61,AJ$61:AK$67,2,FALSE)</f>
        <v>7</v>
      </c>
      <c r="Z61" s="161"/>
      <c r="AA61" s="161">
        <v>1</v>
      </c>
      <c r="AB61" s="161">
        <f>LARGE(J$61:J$67,$AA61)</f>
        <v>12.4</v>
      </c>
      <c r="AC61" s="161">
        <f>IF(AB61=AB60,AC60,AC60+1)</f>
        <v>1</v>
      </c>
      <c r="AD61" s="161">
        <f>LARGE(N$61:N$67,$AA61)</f>
        <v>11.5</v>
      </c>
      <c r="AE61" s="161">
        <f>IF(AD61=AD60,AE60,AE60+1)</f>
        <v>1</v>
      </c>
      <c r="AF61" s="161">
        <f>LARGE(R$61:R$67,$AA61)</f>
        <v>12.6</v>
      </c>
      <c r="AG61" s="161">
        <f>IF(AF61=AF60,AG60,AG60+1)</f>
        <v>1</v>
      </c>
      <c r="AH61" s="161">
        <f>LARGE(V$61:V$67,$AA61)</f>
        <v>12.233000000000001</v>
      </c>
      <c r="AI61" s="161">
        <f>IF(AH61=AH60,AI60,AI60+1)</f>
        <v>1</v>
      </c>
      <c r="AJ61" s="161">
        <f>LARGE(X$61:X$67,$AA61)</f>
        <v>47.407000000000004</v>
      </c>
      <c r="AK61" s="161">
        <f>IF(AJ61=AJ60,AK60,AK60+1)</f>
        <v>1</v>
      </c>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c r="DY61" s="161"/>
      <c r="DZ61" s="161"/>
      <c r="EA61" s="161"/>
      <c r="EB61" s="161"/>
      <c r="EC61" s="161"/>
      <c r="ED61" s="161"/>
      <c r="EE61" s="161"/>
      <c r="EF61" s="161"/>
      <c r="EG61" s="161"/>
      <c r="EH61" s="161"/>
      <c r="EI61" s="161"/>
      <c r="EJ61" s="161"/>
      <c r="EK61" s="161"/>
      <c r="EL61" s="161"/>
      <c r="EM61" s="161"/>
      <c r="EN61" s="161"/>
      <c r="EO61" s="161"/>
      <c r="EP61" s="161"/>
      <c r="EQ61" s="161"/>
      <c r="ER61" s="161"/>
      <c r="ES61" s="161"/>
      <c r="ET61" s="161"/>
      <c r="EU61" s="161"/>
      <c r="EV61" s="161"/>
      <c r="EW61" s="161"/>
      <c r="EX61" s="161"/>
      <c r="EY61" s="161"/>
      <c r="EZ61" s="161"/>
      <c r="FA61" s="161"/>
      <c r="FB61" s="161"/>
      <c r="FC61" s="161"/>
      <c r="FD61" s="161"/>
      <c r="FE61" s="161"/>
      <c r="FF61" s="161"/>
      <c r="FG61" s="161"/>
      <c r="FH61" s="161"/>
      <c r="FI61" s="161"/>
      <c r="FJ61" s="161"/>
      <c r="FK61" s="161"/>
      <c r="FL61" s="161"/>
      <c r="FM61" s="161"/>
      <c r="FN61" s="161"/>
      <c r="FO61" s="161"/>
      <c r="FP61" s="161"/>
      <c r="FQ61" s="161"/>
      <c r="FR61" s="161"/>
      <c r="FS61" s="161"/>
      <c r="FT61" s="161"/>
      <c r="FU61" s="161"/>
      <c r="FV61" s="161"/>
      <c r="FW61" s="161"/>
      <c r="FX61" s="161"/>
      <c r="FY61" s="161"/>
      <c r="FZ61" s="161"/>
      <c r="GA61" s="161"/>
      <c r="GB61" s="161"/>
      <c r="GC61" s="161"/>
      <c r="GD61" s="161"/>
      <c r="GE61" s="161"/>
      <c r="GF61" s="161"/>
      <c r="GG61" s="161"/>
      <c r="GH61" s="161"/>
      <c r="GI61" s="161"/>
      <c r="GJ61" s="161"/>
      <c r="GK61" s="161"/>
      <c r="GL61" s="161"/>
      <c r="GM61" s="161"/>
      <c r="GN61" s="161"/>
      <c r="GO61" s="161"/>
      <c r="GP61" s="161"/>
      <c r="GQ61" s="161"/>
      <c r="GR61" s="161"/>
      <c r="GS61" s="161"/>
      <c r="GT61" s="161"/>
      <c r="GU61" s="161"/>
      <c r="GV61" s="161"/>
      <c r="GW61" s="161"/>
      <c r="GX61" s="161"/>
      <c r="GY61" s="161"/>
      <c r="GZ61" s="161"/>
      <c r="HA61" s="161"/>
      <c r="HB61" s="161"/>
      <c r="HC61" s="161"/>
      <c r="HD61" s="161"/>
      <c r="HE61" s="161"/>
      <c r="HF61" s="161"/>
      <c r="HG61" s="161"/>
      <c r="HH61" s="161"/>
      <c r="HI61" s="161"/>
      <c r="HJ61" s="161"/>
      <c r="HK61" s="161"/>
      <c r="HL61" s="161"/>
      <c r="HM61" s="161"/>
      <c r="HN61" s="161"/>
      <c r="HO61" s="161"/>
      <c r="HP61" s="161"/>
      <c r="HQ61" s="161"/>
      <c r="HR61" s="161"/>
      <c r="HS61" s="161"/>
      <c r="HT61" s="161"/>
      <c r="HU61" s="161"/>
      <c r="HV61" s="161"/>
      <c r="HW61" s="161"/>
      <c r="HX61" s="161"/>
      <c r="HY61" s="161"/>
      <c r="HZ61" s="161"/>
      <c r="IA61" s="161"/>
      <c r="IB61" s="161"/>
      <c r="IC61" s="161"/>
      <c r="ID61" s="161"/>
      <c r="IE61" s="161"/>
    </row>
    <row r="62" spans="1:243" s="39" customFormat="1" ht="20.100000000000001" customHeight="1">
      <c r="A62" s="121">
        <v>32</v>
      </c>
      <c r="B62" s="168" t="s">
        <v>226</v>
      </c>
      <c r="C62" s="121" t="s">
        <v>25</v>
      </c>
      <c r="D62" s="37">
        <v>2.4</v>
      </c>
      <c r="E62" s="37">
        <v>8.75</v>
      </c>
      <c r="F62" s="169">
        <f t="shared" si="38"/>
        <v>11.15</v>
      </c>
      <c r="G62" s="37">
        <v>2.4</v>
      </c>
      <c r="H62" s="37">
        <v>8.8000000000000007</v>
      </c>
      <c r="I62" s="190">
        <f t="shared" si="39"/>
        <v>11.200000000000001</v>
      </c>
      <c r="J62" s="42">
        <f t="shared" si="40"/>
        <v>11.175000000000001</v>
      </c>
      <c r="K62" s="170">
        <f>VLOOKUP(J$62,AB$61:AC$67,2,FALSE)</f>
        <v>4</v>
      </c>
      <c r="L62" s="37">
        <v>1.7</v>
      </c>
      <c r="M62" s="37">
        <v>8.3000000000000007</v>
      </c>
      <c r="N62" s="169">
        <f t="shared" si="41"/>
        <v>10</v>
      </c>
      <c r="O62" s="170">
        <f>VLOOKUP(N$62,AD$61:AE$67,2,FALSE)</f>
        <v>5</v>
      </c>
      <c r="P62" s="37">
        <v>4.4000000000000004</v>
      </c>
      <c r="Q62" s="37">
        <v>7.7</v>
      </c>
      <c r="R62" s="169">
        <f t="shared" si="42"/>
        <v>12.100000000000001</v>
      </c>
      <c r="S62" s="170">
        <f>VLOOKUP(R$62,AF$61:AG$67,2,FALSE)</f>
        <v>3</v>
      </c>
      <c r="T62" s="37">
        <v>3.7</v>
      </c>
      <c r="U62" s="37">
        <v>6.8659999999999997</v>
      </c>
      <c r="V62" s="169">
        <f t="shared" si="43"/>
        <v>10.565999999999999</v>
      </c>
      <c r="W62" s="170">
        <f>VLOOKUP(V$62,AH$61:AI$67,2,FALSE)</f>
        <v>6</v>
      </c>
      <c r="X62" s="169">
        <f t="shared" si="44"/>
        <v>43.841000000000008</v>
      </c>
      <c r="Y62" s="170">
        <f>VLOOKUP(X$62,AJ$61:AK$67,2,FALSE)</f>
        <v>5</v>
      </c>
      <c r="Z62" s="161"/>
      <c r="AA62" s="161">
        <v>2</v>
      </c>
      <c r="AB62" s="161">
        <f t="shared" ref="AB62:AB67" si="45">LARGE(J$61:J$67,$AA62)</f>
        <v>12.175000000000001</v>
      </c>
      <c r="AC62" s="161">
        <f t="shared" ref="AC62:AC67" si="46">IF(AB62=AB61,AC61,AC61+1)</f>
        <v>2</v>
      </c>
      <c r="AD62" s="161">
        <f t="shared" ref="AD62:AD67" si="47">LARGE(N$61:N$67,$AA62)</f>
        <v>10.766</v>
      </c>
      <c r="AE62" s="161">
        <f t="shared" ref="AE62:AE67" si="48">IF(AD62=AD61,AE61,AE61+1)</f>
        <v>2</v>
      </c>
      <c r="AF62" s="161">
        <f t="shared" ref="AF62:AF67" si="49">LARGE(R$61:R$67,$AA62)</f>
        <v>12.566000000000001</v>
      </c>
      <c r="AG62" s="161">
        <f t="shared" ref="AG62:AG67" si="50">IF(AF62=AF61,AG61,AG61+1)</f>
        <v>2</v>
      </c>
      <c r="AH62" s="161">
        <f t="shared" ref="AH62:AH67" si="51">LARGE(V$61:V$67,$AA62)</f>
        <v>12</v>
      </c>
      <c r="AI62" s="161">
        <f t="shared" ref="AI62:AI67" si="52">IF(AH62=AH61,AI61,AI61+1)</f>
        <v>2</v>
      </c>
      <c r="AJ62" s="161">
        <f t="shared" ref="AJ62:AJ67" si="53">LARGE(X$61:X$67,$AA62)</f>
        <v>45.632000000000005</v>
      </c>
      <c r="AK62" s="161">
        <f t="shared" ref="AK62:AK67" si="54">IF(AJ62=AJ61,AK61,AK61+1)</f>
        <v>2</v>
      </c>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1"/>
      <c r="FB62" s="161"/>
      <c r="FC62" s="161"/>
      <c r="FD62" s="161"/>
      <c r="FE62" s="161"/>
      <c r="FF62" s="161"/>
      <c r="FG62" s="161"/>
      <c r="FH62" s="161"/>
      <c r="FI62" s="161"/>
      <c r="FJ62" s="161"/>
      <c r="FK62" s="161"/>
      <c r="FL62" s="161"/>
      <c r="FM62" s="161"/>
      <c r="FN62" s="161"/>
      <c r="FO62" s="161"/>
      <c r="FP62" s="161"/>
      <c r="FQ62" s="161"/>
      <c r="FR62" s="161"/>
      <c r="FS62" s="161"/>
      <c r="FT62" s="161"/>
      <c r="FU62" s="161"/>
      <c r="FV62" s="161"/>
      <c r="FW62" s="161"/>
      <c r="FX62" s="161"/>
      <c r="FY62" s="161"/>
      <c r="FZ62" s="161"/>
      <c r="GA62" s="161"/>
      <c r="GB62" s="161"/>
      <c r="GC62" s="161"/>
      <c r="GD62" s="161"/>
      <c r="GE62" s="161"/>
      <c r="GF62" s="161"/>
      <c r="GG62" s="161"/>
      <c r="GH62" s="161"/>
      <c r="GI62" s="161"/>
      <c r="GJ62" s="161"/>
      <c r="GK62" s="161"/>
      <c r="GL62" s="161"/>
      <c r="GM62" s="161"/>
      <c r="GN62" s="161"/>
      <c r="GO62" s="161"/>
      <c r="GP62" s="161"/>
      <c r="GQ62" s="161"/>
      <c r="GR62" s="161"/>
      <c r="GS62" s="161"/>
      <c r="GT62" s="161"/>
      <c r="GU62" s="161"/>
      <c r="GV62" s="161"/>
      <c r="GW62" s="161"/>
      <c r="GX62" s="161"/>
      <c r="GY62" s="161"/>
      <c r="GZ62" s="161"/>
      <c r="HA62" s="161"/>
      <c r="HB62" s="161"/>
      <c r="HC62" s="161"/>
      <c r="HD62" s="161"/>
      <c r="HE62" s="161"/>
      <c r="HF62" s="161"/>
      <c r="HG62" s="161"/>
      <c r="HH62" s="161"/>
      <c r="HI62" s="161"/>
      <c r="HJ62" s="161"/>
      <c r="HK62" s="161"/>
      <c r="HL62" s="161"/>
      <c r="HM62" s="161"/>
      <c r="HN62" s="161"/>
      <c r="HO62" s="161"/>
      <c r="HP62" s="161"/>
      <c r="HQ62" s="161"/>
      <c r="HR62" s="161"/>
      <c r="HS62" s="161"/>
      <c r="HT62" s="161"/>
      <c r="HU62" s="161"/>
      <c r="HV62" s="161"/>
      <c r="HW62" s="161"/>
      <c r="HX62" s="161"/>
      <c r="HY62" s="161"/>
      <c r="HZ62" s="161"/>
      <c r="IA62" s="161"/>
      <c r="IB62" s="161"/>
      <c r="IC62" s="161"/>
      <c r="ID62" s="161"/>
      <c r="IE62" s="161"/>
    </row>
    <row r="63" spans="1:243" s="39" customFormat="1" ht="20.100000000000001" customHeight="1">
      <c r="A63" s="121">
        <v>33</v>
      </c>
      <c r="B63" s="168" t="s">
        <v>114</v>
      </c>
      <c r="C63" s="121" t="s">
        <v>217</v>
      </c>
      <c r="D63" s="37">
        <v>4</v>
      </c>
      <c r="E63" s="37">
        <v>7.65</v>
      </c>
      <c r="F63" s="169">
        <f t="shared" si="38"/>
        <v>11.65</v>
      </c>
      <c r="G63" s="37">
        <v>2.4</v>
      </c>
      <c r="H63" s="37">
        <v>8.15</v>
      </c>
      <c r="I63" s="190">
        <f t="shared" si="39"/>
        <v>10.55</v>
      </c>
      <c r="J63" s="42">
        <f t="shared" si="40"/>
        <v>11.100000000000001</v>
      </c>
      <c r="K63" s="170">
        <f>VLOOKUP(J$63,AB$61:AC$67,2,FALSE)</f>
        <v>5</v>
      </c>
      <c r="L63" s="37">
        <v>2.2999999999999998</v>
      </c>
      <c r="M63" s="37">
        <v>8.1660000000000004</v>
      </c>
      <c r="N63" s="169">
        <f t="shared" si="41"/>
        <v>10.466000000000001</v>
      </c>
      <c r="O63" s="170">
        <f>VLOOKUP(N$63,AD$61:AE$67,2,FALSE)</f>
        <v>4</v>
      </c>
      <c r="P63" s="37">
        <v>5</v>
      </c>
      <c r="Q63" s="37">
        <v>7.6</v>
      </c>
      <c r="R63" s="169">
        <f t="shared" si="42"/>
        <v>12.6</v>
      </c>
      <c r="S63" s="170">
        <f>VLOOKUP(R$63,AF$61:AG$67,2,FALSE)</f>
        <v>1</v>
      </c>
      <c r="T63" s="37">
        <v>3.8</v>
      </c>
      <c r="U63" s="37">
        <v>7.6660000000000004</v>
      </c>
      <c r="V63" s="169">
        <f t="shared" si="43"/>
        <v>11.466000000000001</v>
      </c>
      <c r="W63" s="170">
        <f>VLOOKUP(V$63,AH$61:AI$67,2,FALSE)</f>
        <v>3</v>
      </c>
      <c r="X63" s="169">
        <f t="shared" si="44"/>
        <v>45.632000000000005</v>
      </c>
      <c r="Y63" s="170">
        <f>VLOOKUP(X$63,AJ$61:AK$67,2,FALSE)</f>
        <v>2</v>
      </c>
      <c r="Z63" s="161"/>
      <c r="AA63" s="161">
        <v>3</v>
      </c>
      <c r="AB63" s="161">
        <f t="shared" si="45"/>
        <v>12.074999999999999</v>
      </c>
      <c r="AC63" s="161">
        <f t="shared" si="46"/>
        <v>3</v>
      </c>
      <c r="AD63" s="161">
        <f t="shared" si="47"/>
        <v>10.666</v>
      </c>
      <c r="AE63" s="161">
        <f t="shared" si="48"/>
        <v>3</v>
      </c>
      <c r="AF63" s="161">
        <f t="shared" si="49"/>
        <v>12.100000000000001</v>
      </c>
      <c r="AG63" s="161">
        <f t="shared" si="50"/>
        <v>3</v>
      </c>
      <c r="AH63" s="161">
        <f t="shared" si="51"/>
        <v>11.466000000000001</v>
      </c>
      <c r="AI63" s="161">
        <f t="shared" si="52"/>
        <v>3</v>
      </c>
      <c r="AJ63" s="161">
        <f t="shared" si="53"/>
        <v>44.832000000000001</v>
      </c>
      <c r="AK63" s="161">
        <f t="shared" si="54"/>
        <v>3</v>
      </c>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61"/>
      <c r="BO63" s="161"/>
      <c r="BP63" s="161"/>
      <c r="BQ63" s="161"/>
      <c r="BR63" s="161"/>
      <c r="BS63" s="161"/>
      <c r="BT63" s="161"/>
      <c r="BU63" s="161"/>
      <c r="BV63" s="161"/>
      <c r="BW63" s="161"/>
      <c r="BX63" s="161"/>
      <c r="BY63" s="161"/>
      <c r="BZ63" s="161"/>
      <c r="CA63" s="161"/>
      <c r="CB63" s="161"/>
      <c r="CC63" s="161"/>
      <c r="CD63" s="161"/>
      <c r="CE63" s="161"/>
      <c r="CF63" s="161"/>
      <c r="CG63" s="161"/>
      <c r="CH63" s="161"/>
      <c r="CI63" s="161"/>
      <c r="CJ63" s="161"/>
      <c r="CK63" s="161"/>
      <c r="CL63" s="161"/>
      <c r="CM63" s="161"/>
      <c r="CN63" s="161"/>
      <c r="CO63" s="161"/>
      <c r="CP63" s="161"/>
      <c r="CQ63" s="161"/>
      <c r="CR63" s="161"/>
      <c r="CS63" s="161"/>
      <c r="CT63" s="161"/>
      <c r="CU63" s="161"/>
      <c r="CV63" s="161"/>
      <c r="CW63" s="161"/>
      <c r="CX63" s="161"/>
      <c r="CY63" s="161"/>
      <c r="CZ63" s="161"/>
      <c r="DA63" s="161"/>
      <c r="DB63" s="161"/>
      <c r="DC63" s="161"/>
      <c r="DD63" s="161"/>
      <c r="DE63" s="161"/>
      <c r="DF63" s="161"/>
      <c r="DG63" s="161"/>
      <c r="DH63" s="161"/>
      <c r="DI63" s="161"/>
      <c r="DJ63" s="161"/>
      <c r="DK63" s="161"/>
      <c r="DL63" s="161"/>
      <c r="DM63" s="161"/>
      <c r="DN63" s="161"/>
      <c r="DO63" s="161"/>
      <c r="DP63" s="161"/>
      <c r="DQ63" s="161"/>
      <c r="DR63" s="161"/>
      <c r="DS63" s="161"/>
      <c r="DT63" s="161"/>
      <c r="DU63" s="161"/>
      <c r="DV63" s="161"/>
      <c r="DW63" s="161"/>
      <c r="DX63" s="161"/>
      <c r="DY63" s="161"/>
      <c r="DZ63" s="161"/>
      <c r="EA63" s="161"/>
      <c r="EB63" s="161"/>
      <c r="EC63" s="161"/>
      <c r="ED63" s="161"/>
      <c r="EE63" s="161"/>
      <c r="EF63" s="161"/>
      <c r="EG63" s="161"/>
      <c r="EH63" s="161"/>
      <c r="EI63" s="161"/>
      <c r="EJ63" s="161"/>
      <c r="EK63" s="161"/>
      <c r="EL63" s="161"/>
      <c r="EM63" s="161"/>
      <c r="EN63" s="161"/>
      <c r="EO63" s="161"/>
      <c r="EP63" s="161"/>
      <c r="EQ63" s="161"/>
      <c r="ER63" s="161"/>
      <c r="ES63" s="161"/>
      <c r="ET63" s="161"/>
      <c r="EU63" s="161"/>
      <c r="EV63" s="161"/>
      <c r="EW63" s="161"/>
      <c r="EX63" s="161"/>
      <c r="EY63" s="161"/>
      <c r="EZ63" s="161"/>
      <c r="FA63" s="161"/>
      <c r="FB63" s="161"/>
      <c r="FC63" s="161"/>
      <c r="FD63" s="161"/>
      <c r="FE63" s="161"/>
      <c r="FF63" s="161"/>
      <c r="FG63" s="161"/>
      <c r="FH63" s="161"/>
      <c r="FI63" s="161"/>
      <c r="FJ63" s="161"/>
      <c r="FK63" s="161"/>
      <c r="FL63" s="161"/>
      <c r="FM63" s="161"/>
      <c r="FN63" s="161"/>
      <c r="FO63" s="161"/>
      <c r="FP63" s="161"/>
      <c r="FQ63" s="161"/>
      <c r="FR63" s="161"/>
      <c r="FS63" s="161"/>
      <c r="FT63" s="161"/>
      <c r="FU63" s="161"/>
      <c r="FV63" s="161"/>
      <c r="FW63" s="161"/>
      <c r="FX63" s="161"/>
      <c r="FY63" s="161"/>
      <c r="FZ63" s="161"/>
      <c r="GA63" s="161"/>
      <c r="GB63" s="161"/>
      <c r="GC63" s="161"/>
      <c r="GD63" s="161"/>
      <c r="GE63" s="161"/>
      <c r="GF63" s="161"/>
      <c r="GG63" s="161"/>
      <c r="GH63" s="161"/>
      <c r="GI63" s="161"/>
      <c r="GJ63" s="161"/>
      <c r="GK63" s="161"/>
      <c r="GL63" s="161"/>
      <c r="GM63" s="161"/>
      <c r="GN63" s="161"/>
      <c r="GO63" s="161"/>
      <c r="GP63" s="161"/>
      <c r="GQ63" s="161"/>
      <c r="GR63" s="161"/>
      <c r="GS63" s="161"/>
      <c r="GT63" s="161"/>
      <c r="GU63" s="161"/>
      <c r="GV63" s="161"/>
      <c r="GW63" s="161"/>
      <c r="GX63" s="161"/>
      <c r="GY63" s="161"/>
      <c r="GZ63" s="161"/>
      <c r="HA63" s="161"/>
      <c r="HB63" s="161"/>
      <c r="HC63" s="161"/>
      <c r="HD63" s="161"/>
      <c r="HE63" s="161"/>
      <c r="HF63" s="161"/>
      <c r="HG63" s="161"/>
      <c r="HH63" s="161"/>
      <c r="HI63" s="161"/>
      <c r="HJ63" s="161"/>
      <c r="HK63" s="161"/>
      <c r="HL63" s="161"/>
      <c r="HM63" s="161"/>
      <c r="HN63" s="161"/>
      <c r="HO63" s="161"/>
      <c r="HP63" s="161"/>
      <c r="HQ63" s="161"/>
      <c r="HR63" s="161"/>
      <c r="HS63" s="161"/>
      <c r="HT63" s="161"/>
      <c r="HU63" s="161"/>
      <c r="HV63" s="161"/>
      <c r="HW63" s="161"/>
      <c r="HX63" s="161"/>
      <c r="HY63" s="161"/>
      <c r="HZ63" s="161"/>
      <c r="IA63" s="161"/>
      <c r="IB63" s="161"/>
      <c r="IC63" s="161"/>
      <c r="ID63" s="161"/>
      <c r="IE63" s="161"/>
    </row>
    <row r="64" spans="1:243" s="39" customFormat="1" ht="20.100000000000001" customHeight="1">
      <c r="A64" s="121">
        <v>34</v>
      </c>
      <c r="B64" s="168" t="s">
        <v>227</v>
      </c>
      <c r="C64" s="121" t="s">
        <v>217</v>
      </c>
      <c r="D64" s="37">
        <v>4</v>
      </c>
      <c r="E64" s="37">
        <v>8.15</v>
      </c>
      <c r="F64" s="169">
        <f t="shared" si="38"/>
        <v>12.15</v>
      </c>
      <c r="G64" s="37">
        <v>4</v>
      </c>
      <c r="H64" s="37">
        <v>8</v>
      </c>
      <c r="I64" s="190">
        <f t="shared" si="39"/>
        <v>12</v>
      </c>
      <c r="J64" s="42">
        <f t="shared" si="40"/>
        <v>12.074999999999999</v>
      </c>
      <c r="K64" s="170">
        <f>VLOOKUP(J$64,AB$61:AC$67,2,FALSE)</f>
        <v>3</v>
      </c>
      <c r="L64" s="37">
        <v>1.7</v>
      </c>
      <c r="M64" s="37">
        <v>8.0329999999999995</v>
      </c>
      <c r="N64" s="169">
        <f t="shared" si="41"/>
        <v>9.7329999999999988</v>
      </c>
      <c r="O64" s="170">
        <f>VLOOKUP(N$64,AD$61:AE$67,2,FALSE)</f>
        <v>6</v>
      </c>
      <c r="P64" s="37">
        <v>3.9</v>
      </c>
      <c r="Q64" s="37">
        <v>6.2329999999999997</v>
      </c>
      <c r="R64" s="169">
        <f t="shared" si="42"/>
        <v>10.132999999999999</v>
      </c>
      <c r="S64" s="170">
        <f>VLOOKUP(R$64,AF$61:AG$67,2,FALSE)</f>
        <v>6</v>
      </c>
      <c r="T64" s="37">
        <v>3.8</v>
      </c>
      <c r="U64" s="37">
        <v>6.7</v>
      </c>
      <c r="V64" s="169">
        <f t="shared" si="43"/>
        <v>10.5</v>
      </c>
      <c r="W64" s="170">
        <f>VLOOKUP(V$64,AH$61:AI$67,2,FALSE)</f>
        <v>7</v>
      </c>
      <c r="X64" s="169">
        <f t="shared" si="44"/>
        <v>42.441000000000003</v>
      </c>
      <c r="Y64" s="170">
        <f>VLOOKUP(X$64,AJ$61:AK$67,2,FALSE)</f>
        <v>6</v>
      </c>
      <c r="Z64" s="161"/>
      <c r="AA64" s="161">
        <v>4</v>
      </c>
      <c r="AB64" s="161">
        <f t="shared" si="45"/>
        <v>11.175000000000001</v>
      </c>
      <c r="AC64" s="161">
        <f t="shared" si="46"/>
        <v>4</v>
      </c>
      <c r="AD64" s="161">
        <f t="shared" si="47"/>
        <v>10.466000000000001</v>
      </c>
      <c r="AE64" s="161">
        <f t="shared" si="48"/>
        <v>4</v>
      </c>
      <c r="AF64" s="161">
        <f t="shared" si="49"/>
        <v>11.033000000000001</v>
      </c>
      <c r="AG64" s="161">
        <f t="shared" si="50"/>
        <v>4</v>
      </c>
      <c r="AH64" s="161">
        <f t="shared" si="51"/>
        <v>11.4</v>
      </c>
      <c r="AI64" s="161">
        <f t="shared" si="52"/>
        <v>4</v>
      </c>
      <c r="AJ64" s="161">
        <f t="shared" si="53"/>
        <v>44.457999999999998</v>
      </c>
      <c r="AK64" s="161">
        <f t="shared" si="54"/>
        <v>4</v>
      </c>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61"/>
      <c r="BO64" s="161"/>
      <c r="BP64" s="161"/>
      <c r="BQ64" s="161"/>
      <c r="BR64" s="161"/>
      <c r="BS64" s="161"/>
      <c r="BT64" s="161"/>
      <c r="BU64" s="161"/>
      <c r="BV64" s="161"/>
      <c r="BW64" s="161"/>
      <c r="BX64" s="161"/>
      <c r="BY64" s="161"/>
      <c r="BZ64" s="161"/>
      <c r="CA64" s="161"/>
      <c r="CB64" s="161"/>
      <c r="CC64" s="161"/>
      <c r="CD64" s="161"/>
      <c r="CE64" s="161"/>
      <c r="CF64" s="161"/>
      <c r="CG64" s="161"/>
      <c r="CH64" s="161"/>
      <c r="CI64" s="161"/>
      <c r="CJ64" s="161"/>
      <c r="CK64" s="161"/>
      <c r="CL64" s="161"/>
      <c r="CM64" s="161"/>
      <c r="CN64" s="161"/>
      <c r="CO64" s="161"/>
      <c r="CP64" s="161"/>
      <c r="CQ64" s="161"/>
      <c r="CR64" s="161"/>
      <c r="CS64" s="161"/>
      <c r="CT64" s="161"/>
      <c r="CU64" s="161"/>
      <c r="CV64" s="161"/>
      <c r="CW64" s="161"/>
      <c r="CX64" s="161"/>
      <c r="CY64" s="161"/>
      <c r="CZ64" s="161"/>
      <c r="DA64" s="161"/>
      <c r="DB64" s="161"/>
      <c r="DC64" s="161"/>
      <c r="DD64" s="161"/>
      <c r="DE64" s="161"/>
      <c r="DF64" s="161"/>
      <c r="DG64" s="161"/>
      <c r="DH64" s="161"/>
      <c r="DI64" s="161"/>
      <c r="DJ64" s="161"/>
      <c r="DK64" s="161"/>
      <c r="DL64" s="161"/>
      <c r="DM64" s="161"/>
      <c r="DN64" s="161"/>
      <c r="DO64" s="161"/>
      <c r="DP64" s="161"/>
      <c r="DQ64" s="161"/>
      <c r="DR64" s="161"/>
      <c r="DS64" s="161"/>
      <c r="DT64" s="161"/>
      <c r="DU64" s="161"/>
      <c r="DV64" s="161"/>
      <c r="DW64" s="161"/>
      <c r="DX64" s="161"/>
      <c r="DY64" s="161"/>
      <c r="DZ64" s="161"/>
      <c r="EA64" s="161"/>
      <c r="EB64" s="161"/>
      <c r="EC64" s="161"/>
      <c r="ED64" s="161"/>
      <c r="EE64" s="161"/>
      <c r="EF64" s="161"/>
      <c r="EG64" s="161"/>
      <c r="EH64" s="161"/>
      <c r="EI64" s="161"/>
      <c r="EJ64" s="161"/>
      <c r="EK64" s="161"/>
      <c r="EL64" s="161"/>
      <c r="EM64" s="161"/>
      <c r="EN64" s="161"/>
      <c r="EO64" s="161"/>
      <c r="EP64" s="161"/>
      <c r="EQ64" s="161"/>
      <c r="ER64" s="161"/>
      <c r="ES64" s="161"/>
      <c r="ET64" s="161"/>
      <c r="EU64" s="161"/>
      <c r="EV64" s="161"/>
      <c r="EW64" s="161"/>
      <c r="EX64" s="161"/>
      <c r="EY64" s="161"/>
      <c r="EZ64" s="161"/>
      <c r="FA64" s="161"/>
      <c r="FB64" s="161"/>
      <c r="FC64" s="161"/>
      <c r="FD64" s="161"/>
      <c r="FE64" s="161"/>
      <c r="FF64" s="161"/>
      <c r="FG64" s="161"/>
      <c r="FH64" s="161"/>
      <c r="FI64" s="161"/>
      <c r="FJ64" s="161"/>
      <c r="FK64" s="161"/>
      <c r="FL64" s="161"/>
      <c r="FM64" s="161"/>
      <c r="FN64" s="161"/>
      <c r="FO64" s="161"/>
      <c r="FP64" s="161"/>
      <c r="FQ64" s="161"/>
      <c r="FR64" s="161"/>
      <c r="FS64" s="161"/>
      <c r="FT64" s="161"/>
      <c r="FU64" s="161"/>
      <c r="FV64" s="161"/>
      <c r="FW64" s="161"/>
      <c r="FX64" s="161"/>
      <c r="FY64" s="161"/>
      <c r="FZ64" s="161"/>
      <c r="GA64" s="161"/>
      <c r="GB64" s="161"/>
      <c r="GC64" s="161"/>
      <c r="GD64" s="161"/>
      <c r="GE64" s="161"/>
      <c r="GF64" s="161"/>
      <c r="GG64" s="161"/>
      <c r="GH64" s="161"/>
      <c r="GI64" s="161"/>
      <c r="GJ64" s="161"/>
      <c r="GK64" s="161"/>
      <c r="GL64" s="161"/>
      <c r="GM64" s="161"/>
      <c r="GN64" s="161"/>
      <c r="GO64" s="161"/>
      <c r="GP64" s="161"/>
      <c r="GQ64" s="161"/>
      <c r="GR64" s="161"/>
      <c r="GS64" s="161"/>
      <c r="GT64" s="161"/>
      <c r="GU64" s="161"/>
      <c r="GV64" s="161"/>
      <c r="GW64" s="161"/>
      <c r="GX64" s="161"/>
      <c r="GY64" s="161"/>
      <c r="GZ64" s="161"/>
      <c r="HA64" s="161"/>
      <c r="HB64" s="161"/>
      <c r="HC64" s="161"/>
      <c r="HD64" s="161"/>
      <c r="HE64" s="161"/>
      <c r="HF64" s="161"/>
      <c r="HG64" s="161"/>
      <c r="HH64" s="161"/>
      <c r="HI64" s="161"/>
      <c r="HJ64" s="161"/>
      <c r="HK64" s="161"/>
      <c r="HL64" s="161"/>
      <c r="HM64" s="161"/>
      <c r="HN64" s="161"/>
      <c r="HO64" s="161"/>
      <c r="HP64" s="161"/>
      <c r="HQ64" s="161"/>
      <c r="HR64" s="161"/>
      <c r="HS64" s="161"/>
      <c r="HT64" s="161"/>
      <c r="HU64" s="161"/>
      <c r="HV64" s="161"/>
      <c r="HW64" s="161"/>
      <c r="HX64" s="161"/>
      <c r="HY64" s="161"/>
      <c r="HZ64" s="161"/>
      <c r="IA64" s="161"/>
      <c r="IB64" s="161"/>
      <c r="IC64" s="161"/>
      <c r="ID64" s="161"/>
      <c r="IE64" s="161"/>
    </row>
    <row r="65" spans="1:243" s="39" customFormat="1" ht="20.100000000000001" customHeight="1">
      <c r="A65" s="121">
        <v>35</v>
      </c>
      <c r="B65" s="187" t="s">
        <v>110</v>
      </c>
      <c r="C65" s="121" t="s">
        <v>7</v>
      </c>
      <c r="D65" s="37">
        <v>4</v>
      </c>
      <c r="E65" s="37">
        <v>8.3000000000000007</v>
      </c>
      <c r="F65" s="169">
        <f t="shared" si="38"/>
        <v>12.3</v>
      </c>
      <c r="G65" s="37">
        <v>4</v>
      </c>
      <c r="H65" s="37">
        <v>8.5</v>
      </c>
      <c r="I65" s="190">
        <f t="shared" si="39"/>
        <v>12.5</v>
      </c>
      <c r="J65" s="42">
        <f t="shared" si="40"/>
        <v>12.4</v>
      </c>
      <c r="K65" s="170">
        <f>VLOOKUP(J$65,AB$61:AC$67,2,FALSE)</f>
        <v>1</v>
      </c>
      <c r="L65" s="37">
        <v>2.8</v>
      </c>
      <c r="M65" s="37">
        <v>7.9660000000000002</v>
      </c>
      <c r="N65" s="169">
        <f t="shared" si="41"/>
        <v>10.766</v>
      </c>
      <c r="O65" s="170">
        <f>VLOOKUP(N$65,AD$61:AE$67,2,FALSE)</f>
        <v>2</v>
      </c>
      <c r="P65" s="37">
        <v>3.7</v>
      </c>
      <c r="Q65" s="37">
        <v>7.133</v>
      </c>
      <c r="R65" s="169">
        <f t="shared" si="42"/>
        <v>10.833</v>
      </c>
      <c r="S65" s="170">
        <f>VLOOKUP(R$65,AF$61:AG$67,2,FALSE)</f>
        <v>5</v>
      </c>
      <c r="T65" s="37">
        <v>3.8</v>
      </c>
      <c r="U65" s="37">
        <v>7.0330000000000004</v>
      </c>
      <c r="V65" s="169">
        <f t="shared" si="43"/>
        <v>10.833</v>
      </c>
      <c r="W65" s="170">
        <f>VLOOKUP(V$65,AH$61:AI$67,2,FALSE)</f>
        <v>5</v>
      </c>
      <c r="X65" s="169">
        <f t="shared" si="44"/>
        <v>44.832000000000001</v>
      </c>
      <c r="Y65" s="170">
        <f>VLOOKUP(X$65,AJ$61:AK$67,2,FALSE)</f>
        <v>3</v>
      </c>
      <c r="Z65" s="161"/>
      <c r="AA65" s="161">
        <v>5</v>
      </c>
      <c r="AB65" s="161">
        <f t="shared" si="45"/>
        <v>11.100000000000001</v>
      </c>
      <c r="AC65" s="161">
        <f t="shared" si="46"/>
        <v>5</v>
      </c>
      <c r="AD65" s="161">
        <f t="shared" si="47"/>
        <v>10</v>
      </c>
      <c r="AE65" s="161">
        <f t="shared" si="48"/>
        <v>5</v>
      </c>
      <c r="AF65" s="161">
        <f t="shared" si="49"/>
        <v>10.833</v>
      </c>
      <c r="AG65" s="161">
        <f t="shared" si="50"/>
        <v>5</v>
      </c>
      <c r="AH65" s="161">
        <f t="shared" si="51"/>
        <v>10.833</v>
      </c>
      <c r="AI65" s="161">
        <f t="shared" si="52"/>
        <v>5</v>
      </c>
      <c r="AJ65" s="161">
        <f t="shared" si="53"/>
        <v>43.841000000000008</v>
      </c>
      <c r="AK65" s="161">
        <f t="shared" si="54"/>
        <v>5</v>
      </c>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61"/>
      <c r="BO65" s="161"/>
      <c r="BP65" s="161"/>
      <c r="BQ65" s="161"/>
      <c r="BR65" s="161"/>
      <c r="BS65" s="161"/>
      <c r="BT65" s="161"/>
      <c r="BU65" s="161"/>
      <c r="BV65" s="161"/>
      <c r="BW65" s="161"/>
      <c r="BX65" s="161"/>
      <c r="BY65" s="161"/>
      <c r="BZ65" s="161"/>
      <c r="CA65" s="161"/>
      <c r="CB65" s="161"/>
      <c r="CC65" s="161"/>
      <c r="CD65" s="161"/>
      <c r="CE65" s="161"/>
      <c r="CF65" s="161"/>
      <c r="CG65" s="161"/>
      <c r="CH65" s="161"/>
      <c r="CI65" s="161"/>
      <c r="CJ65" s="161"/>
      <c r="CK65" s="161"/>
      <c r="CL65" s="161"/>
      <c r="CM65" s="161"/>
      <c r="CN65" s="161"/>
      <c r="CO65" s="161"/>
      <c r="CP65" s="161"/>
      <c r="CQ65" s="161"/>
      <c r="CR65" s="161"/>
      <c r="CS65" s="161"/>
      <c r="CT65" s="161"/>
      <c r="CU65" s="161"/>
      <c r="CV65" s="161"/>
      <c r="CW65" s="161"/>
      <c r="CX65" s="161"/>
      <c r="CY65" s="161"/>
      <c r="CZ65" s="161"/>
      <c r="DA65" s="161"/>
      <c r="DB65" s="161"/>
      <c r="DC65" s="161"/>
      <c r="DD65" s="161"/>
      <c r="DE65" s="161"/>
      <c r="DF65" s="161"/>
      <c r="DG65" s="161"/>
      <c r="DH65" s="161"/>
      <c r="DI65" s="161"/>
      <c r="DJ65" s="161"/>
      <c r="DK65" s="161"/>
      <c r="DL65" s="161"/>
      <c r="DM65" s="161"/>
      <c r="DN65" s="161"/>
      <c r="DO65" s="161"/>
      <c r="DP65" s="161"/>
      <c r="DQ65" s="161"/>
      <c r="DR65" s="161"/>
      <c r="DS65" s="161"/>
      <c r="DT65" s="161"/>
      <c r="DU65" s="161"/>
      <c r="DV65" s="161"/>
      <c r="DW65" s="161"/>
      <c r="DX65" s="161"/>
      <c r="DY65" s="161"/>
      <c r="DZ65" s="161"/>
      <c r="EA65" s="161"/>
      <c r="EB65" s="161"/>
      <c r="EC65" s="161"/>
      <c r="ED65" s="161"/>
      <c r="EE65" s="161"/>
      <c r="EF65" s="161"/>
      <c r="EG65" s="161"/>
      <c r="EH65" s="161"/>
      <c r="EI65" s="161"/>
      <c r="EJ65" s="161"/>
      <c r="EK65" s="161"/>
      <c r="EL65" s="161"/>
      <c r="EM65" s="161"/>
      <c r="EN65" s="161"/>
      <c r="EO65" s="161"/>
      <c r="EP65" s="161"/>
      <c r="EQ65" s="161"/>
      <c r="ER65" s="161"/>
      <c r="ES65" s="161"/>
      <c r="ET65" s="161"/>
      <c r="EU65" s="161"/>
      <c r="EV65" s="161"/>
      <c r="EW65" s="161"/>
      <c r="EX65" s="161"/>
      <c r="EY65" s="161"/>
      <c r="EZ65" s="161"/>
      <c r="FA65" s="161"/>
      <c r="FB65" s="161"/>
      <c r="FC65" s="161"/>
      <c r="FD65" s="161"/>
      <c r="FE65" s="161"/>
      <c r="FF65" s="161"/>
      <c r="FG65" s="161"/>
      <c r="FH65" s="161"/>
      <c r="FI65" s="161"/>
      <c r="FJ65" s="161"/>
      <c r="FK65" s="161"/>
      <c r="FL65" s="161"/>
      <c r="FM65" s="161"/>
      <c r="FN65" s="161"/>
      <c r="FO65" s="161"/>
      <c r="FP65" s="161"/>
      <c r="FQ65" s="161"/>
      <c r="FR65" s="161"/>
      <c r="FS65" s="161"/>
      <c r="FT65" s="161"/>
      <c r="FU65" s="161"/>
      <c r="FV65" s="161"/>
      <c r="FW65" s="161"/>
      <c r="FX65" s="161"/>
      <c r="FY65" s="161"/>
      <c r="FZ65" s="161"/>
      <c r="GA65" s="161"/>
      <c r="GB65" s="161"/>
      <c r="GC65" s="161"/>
      <c r="GD65" s="161"/>
      <c r="GE65" s="161"/>
      <c r="GF65" s="161"/>
      <c r="GG65" s="161"/>
      <c r="GH65" s="161"/>
      <c r="GI65" s="161"/>
      <c r="GJ65" s="161"/>
      <c r="GK65" s="161"/>
      <c r="GL65" s="161"/>
      <c r="GM65" s="161"/>
      <c r="GN65" s="161"/>
      <c r="GO65" s="161"/>
      <c r="GP65" s="161"/>
      <c r="GQ65" s="161"/>
      <c r="GR65" s="161"/>
      <c r="GS65" s="161"/>
      <c r="GT65" s="161"/>
      <c r="GU65" s="161"/>
      <c r="GV65" s="161"/>
      <c r="GW65" s="161"/>
      <c r="GX65" s="161"/>
      <c r="GY65" s="161"/>
      <c r="GZ65" s="161"/>
      <c r="HA65" s="161"/>
      <c r="HB65" s="161"/>
      <c r="HC65" s="161"/>
      <c r="HD65" s="161"/>
      <c r="HE65" s="161"/>
      <c r="HF65" s="161"/>
      <c r="HG65" s="161"/>
      <c r="HH65" s="161"/>
      <c r="HI65" s="161"/>
      <c r="HJ65" s="161"/>
      <c r="HK65" s="161"/>
      <c r="HL65" s="161"/>
      <c r="HM65" s="161"/>
      <c r="HN65" s="161"/>
      <c r="HO65" s="161"/>
      <c r="HP65" s="161"/>
      <c r="HQ65" s="161"/>
      <c r="HR65" s="161"/>
      <c r="HS65" s="161"/>
      <c r="HT65" s="161"/>
      <c r="HU65" s="161"/>
      <c r="HV65" s="161"/>
      <c r="HW65" s="161"/>
      <c r="HX65" s="161"/>
      <c r="HY65" s="161"/>
      <c r="HZ65" s="161"/>
      <c r="IA65" s="161"/>
      <c r="IB65" s="161"/>
      <c r="IC65" s="161"/>
      <c r="ID65" s="161"/>
      <c r="IE65" s="161"/>
    </row>
    <row r="66" spans="1:243" s="39" customFormat="1" ht="20.100000000000001" customHeight="1">
      <c r="A66" s="121">
        <v>36</v>
      </c>
      <c r="B66" s="187" t="s">
        <v>111</v>
      </c>
      <c r="C66" s="121" t="s">
        <v>7</v>
      </c>
      <c r="D66" s="37">
        <v>4</v>
      </c>
      <c r="E66" s="37">
        <v>8.4</v>
      </c>
      <c r="F66" s="169">
        <f t="shared" si="38"/>
        <v>12.4</v>
      </c>
      <c r="G66" s="37">
        <v>4</v>
      </c>
      <c r="H66" s="37">
        <v>7.95</v>
      </c>
      <c r="I66" s="190">
        <f t="shared" si="39"/>
        <v>11.95</v>
      </c>
      <c r="J66" s="42">
        <f t="shared" si="40"/>
        <v>12.175000000000001</v>
      </c>
      <c r="K66" s="170">
        <f>VLOOKUP(J$66,AB$61:AC$67,2,FALSE)</f>
        <v>2</v>
      </c>
      <c r="L66" s="37">
        <v>2.2000000000000002</v>
      </c>
      <c r="M66" s="37">
        <v>8.4659999999999993</v>
      </c>
      <c r="N66" s="169">
        <f t="shared" si="41"/>
        <v>10.666</v>
      </c>
      <c r="O66" s="170">
        <f>VLOOKUP(N$66,AD$61:AE$67,2,FALSE)</f>
        <v>3</v>
      </c>
      <c r="P66" s="37">
        <v>4.4000000000000004</v>
      </c>
      <c r="Q66" s="37">
        <v>8.1660000000000004</v>
      </c>
      <c r="R66" s="169">
        <f t="shared" si="42"/>
        <v>12.566000000000001</v>
      </c>
      <c r="S66" s="170">
        <f>VLOOKUP(R$66,AF$61:AG$67,2,FALSE)</f>
        <v>2</v>
      </c>
      <c r="T66" s="37">
        <v>3.8</v>
      </c>
      <c r="U66" s="37">
        <v>8.1999999999999993</v>
      </c>
      <c r="V66" s="169">
        <f t="shared" si="43"/>
        <v>12</v>
      </c>
      <c r="W66" s="170">
        <f>VLOOKUP(V$66,AH$61:AI$67,2,FALSE)</f>
        <v>2</v>
      </c>
      <c r="X66" s="169">
        <f t="shared" si="44"/>
        <v>47.407000000000004</v>
      </c>
      <c r="Y66" s="170">
        <f>VLOOKUP(X$66,AJ$61:AK$67,2,FALSE)</f>
        <v>1</v>
      </c>
      <c r="Z66" s="161"/>
      <c r="AA66" s="161">
        <v>6</v>
      </c>
      <c r="AB66" s="161">
        <f t="shared" si="45"/>
        <v>11.1</v>
      </c>
      <c r="AC66" s="161">
        <f t="shared" si="46"/>
        <v>5</v>
      </c>
      <c r="AD66" s="161">
        <f t="shared" si="47"/>
        <v>9.7329999999999988</v>
      </c>
      <c r="AE66" s="161">
        <f t="shared" si="48"/>
        <v>6</v>
      </c>
      <c r="AF66" s="161">
        <f t="shared" si="49"/>
        <v>10.132999999999999</v>
      </c>
      <c r="AG66" s="161">
        <f t="shared" si="50"/>
        <v>6</v>
      </c>
      <c r="AH66" s="161">
        <f t="shared" si="51"/>
        <v>10.565999999999999</v>
      </c>
      <c r="AI66" s="161">
        <f t="shared" si="52"/>
        <v>6</v>
      </c>
      <c r="AJ66" s="161">
        <f t="shared" si="53"/>
        <v>42.441000000000003</v>
      </c>
      <c r="AK66" s="161">
        <f t="shared" si="54"/>
        <v>6</v>
      </c>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61"/>
      <c r="BO66" s="161"/>
      <c r="BP66" s="161"/>
      <c r="BQ66" s="161"/>
      <c r="BR66" s="161"/>
      <c r="BS66" s="161"/>
      <c r="BT66" s="161"/>
      <c r="BU66" s="161"/>
      <c r="BV66" s="161"/>
      <c r="BW66" s="161"/>
      <c r="BX66" s="161"/>
      <c r="BY66" s="161"/>
      <c r="BZ66" s="161"/>
      <c r="CA66" s="161"/>
      <c r="CB66" s="161"/>
      <c r="CC66" s="161"/>
      <c r="CD66" s="161"/>
      <c r="CE66" s="161"/>
      <c r="CF66" s="161"/>
      <c r="CG66" s="161"/>
      <c r="CH66" s="161"/>
      <c r="CI66" s="161"/>
      <c r="CJ66" s="161"/>
      <c r="CK66" s="161"/>
      <c r="CL66" s="161"/>
      <c r="CM66" s="161"/>
      <c r="CN66" s="161"/>
      <c r="CO66" s="161"/>
      <c r="CP66" s="161"/>
      <c r="CQ66" s="161"/>
      <c r="CR66" s="161"/>
      <c r="CS66" s="161"/>
      <c r="CT66" s="161"/>
      <c r="CU66" s="161"/>
      <c r="CV66" s="161"/>
      <c r="CW66" s="161"/>
      <c r="CX66" s="161"/>
      <c r="CY66" s="161"/>
      <c r="CZ66" s="161"/>
      <c r="DA66" s="161"/>
      <c r="DB66" s="161"/>
      <c r="DC66" s="161"/>
      <c r="DD66" s="161"/>
      <c r="DE66" s="161"/>
      <c r="DF66" s="161"/>
      <c r="DG66" s="161"/>
      <c r="DH66" s="161"/>
      <c r="DI66" s="161"/>
      <c r="DJ66" s="161"/>
      <c r="DK66" s="161"/>
      <c r="DL66" s="161"/>
      <c r="DM66" s="161"/>
      <c r="DN66" s="161"/>
      <c r="DO66" s="161"/>
      <c r="DP66" s="161"/>
      <c r="DQ66" s="161"/>
      <c r="DR66" s="161"/>
      <c r="DS66" s="161"/>
      <c r="DT66" s="161"/>
      <c r="DU66" s="161"/>
      <c r="DV66" s="161"/>
      <c r="DW66" s="161"/>
      <c r="DX66" s="161"/>
      <c r="DY66" s="161"/>
      <c r="DZ66" s="161"/>
      <c r="EA66" s="161"/>
      <c r="EB66" s="161"/>
      <c r="EC66" s="161"/>
      <c r="ED66" s="161"/>
      <c r="EE66" s="161"/>
      <c r="EF66" s="161"/>
      <c r="EG66" s="161"/>
      <c r="EH66" s="161"/>
      <c r="EI66" s="161"/>
      <c r="EJ66" s="161"/>
      <c r="EK66" s="161"/>
      <c r="EL66" s="161"/>
      <c r="EM66" s="161"/>
      <c r="EN66" s="161"/>
      <c r="EO66" s="161"/>
      <c r="EP66" s="161"/>
      <c r="EQ66" s="161"/>
      <c r="ER66" s="161"/>
      <c r="ES66" s="161"/>
      <c r="ET66" s="161"/>
      <c r="EU66" s="161"/>
      <c r="EV66" s="161"/>
      <c r="EW66" s="161"/>
      <c r="EX66" s="161"/>
      <c r="EY66" s="161"/>
      <c r="EZ66" s="161"/>
      <c r="FA66" s="161"/>
      <c r="FB66" s="161"/>
      <c r="FC66" s="161"/>
      <c r="FD66" s="161"/>
      <c r="FE66" s="161"/>
      <c r="FF66" s="161"/>
      <c r="FG66" s="161"/>
      <c r="FH66" s="161"/>
      <c r="FI66" s="161"/>
      <c r="FJ66" s="161"/>
      <c r="FK66" s="161"/>
      <c r="FL66" s="161"/>
      <c r="FM66" s="161"/>
      <c r="FN66" s="161"/>
      <c r="FO66" s="161"/>
      <c r="FP66" s="161"/>
      <c r="FQ66" s="161"/>
      <c r="FR66" s="161"/>
      <c r="FS66" s="161"/>
      <c r="FT66" s="161"/>
      <c r="FU66" s="161"/>
      <c r="FV66" s="161"/>
      <c r="FW66" s="161"/>
      <c r="FX66" s="161"/>
      <c r="FY66" s="161"/>
      <c r="FZ66" s="161"/>
      <c r="GA66" s="161"/>
      <c r="GB66" s="161"/>
      <c r="GC66" s="161"/>
      <c r="GD66" s="161"/>
      <c r="GE66" s="161"/>
      <c r="GF66" s="161"/>
      <c r="GG66" s="161"/>
      <c r="GH66" s="161"/>
      <c r="GI66" s="161"/>
      <c r="GJ66" s="161"/>
      <c r="GK66" s="161"/>
      <c r="GL66" s="161"/>
      <c r="GM66" s="161"/>
      <c r="GN66" s="161"/>
      <c r="GO66" s="161"/>
      <c r="GP66" s="161"/>
      <c r="GQ66" s="161"/>
      <c r="GR66" s="161"/>
      <c r="GS66" s="161"/>
      <c r="GT66" s="161"/>
      <c r="GU66" s="161"/>
      <c r="GV66" s="161"/>
      <c r="GW66" s="161"/>
      <c r="GX66" s="161"/>
      <c r="GY66" s="161"/>
      <c r="GZ66" s="161"/>
      <c r="HA66" s="161"/>
      <c r="HB66" s="161"/>
      <c r="HC66" s="161"/>
      <c r="HD66" s="161"/>
      <c r="HE66" s="161"/>
      <c r="HF66" s="161"/>
      <c r="HG66" s="161"/>
      <c r="HH66" s="161"/>
      <c r="HI66" s="161"/>
      <c r="HJ66" s="161"/>
      <c r="HK66" s="161"/>
      <c r="HL66" s="161"/>
      <c r="HM66" s="161"/>
      <c r="HN66" s="161"/>
      <c r="HO66" s="161"/>
      <c r="HP66" s="161"/>
      <c r="HQ66" s="161"/>
      <c r="HR66" s="161"/>
      <c r="HS66" s="161"/>
      <c r="HT66" s="161"/>
      <c r="HU66" s="161"/>
      <c r="HV66" s="161"/>
      <c r="HW66" s="161"/>
      <c r="HX66" s="161"/>
      <c r="HY66" s="161"/>
      <c r="HZ66" s="161"/>
      <c r="IA66" s="161"/>
      <c r="IB66" s="161"/>
      <c r="IC66" s="161"/>
      <c r="ID66" s="161"/>
      <c r="IE66" s="161"/>
    </row>
    <row r="67" spans="1:243" s="39" customFormat="1" ht="20.100000000000001" customHeight="1">
      <c r="A67" s="121">
        <v>37</v>
      </c>
      <c r="B67" s="187" t="s">
        <v>113</v>
      </c>
      <c r="C67" s="121" t="s">
        <v>7</v>
      </c>
      <c r="D67" s="37">
        <v>2.4</v>
      </c>
      <c r="E67" s="37">
        <v>8.1999999999999993</v>
      </c>
      <c r="F67" s="169">
        <f t="shared" si="38"/>
        <v>10.6</v>
      </c>
      <c r="G67" s="37">
        <v>2.4</v>
      </c>
      <c r="H67" s="37">
        <v>8.0500000000000007</v>
      </c>
      <c r="I67" s="190">
        <f t="shared" si="39"/>
        <v>10.450000000000001</v>
      </c>
      <c r="J67" s="42">
        <f t="shared" si="40"/>
        <v>10.525</v>
      </c>
      <c r="K67" s="170">
        <f>VLOOKUP(J$67,AB$61:AC$67,2,FALSE)</f>
        <v>6</v>
      </c>
      <c r="L67" s="37">
        <v>3.2</v>
      </c>
      <c r="M67" s="37">
        <v>8.3000000000000007</v>
      </c>
      <c r="N67" s="169">
        <f t="shared" si="41"/>
        <v>11.5</v>
      </c>
      <c r="O67" s="170">
        <f>VLOOKUP(N$67,AD$61:AE$67,2,FALSE)</f>
        <v>1</v>
      </c>
      <c r="P67" s="37">
        <v>3.2</v>
      </c>
      <c r="Q67" s="37">
        <v>7.8330000000000002</v>
      </c>
      <c r="R67" s="169">
        <f t="shared" si="42"/>
        <v>11.033000000000001</v>
      </c>
      <c r="S67" s="170">
        <f>VLOOKUP(R$67,AF$61:AG$67,2,FALSE)</f>
        <v>4</v>
      </c>
      <c r="T67" s="37">
        <v>3.6</v>
      </c>
      <c r="U67" s="37">
        <v>7.8</v>
      </c>
      <c r="V67" s="169">
        <f t="shared" si="43"/>
        <v>11.4</v>
      </c>
      <c r="W67" s="170">
        <f>VLOOKUP(V$67,AH$61:AI$67,2,FALSE)</f>
        <v>4</v>
      </c>
      <c r="X67" s="169">
        <f t="shared" si="44"/>
        <v>44.457999999999998</v>
      </c>
      <c r="Y67" s="170">
        <f>VLOOKUP(X$67,AJ$61:AK$67,2,FALSE)</f>
        <v>4</v>
      </c>
      <c r="Z67" s="161"/>
      <c r="AA67" s="161">
        <v>7</v>
      </c>
      <c r="AB67" s="161">
        <f t="shared" si="45"/>
        <v>10.525</v>
      </c>
      <c r="AC67" s="161">
        <f t="shared" si="46"/>
        <v>6</v>
      </c>
      <c r="AD67" s="161">
        <f t="shared" si="47"/>
        <v>9.1</v>
      </c>
      <c r="AE67" s="161">
        <f t="shared" si="48"/>
        <v>7</v>
      </c>
      <c r="AF67" s="161">
        <f t="shared" si="49"/>
        <v>10</v>
      </c>
      <c r="AG67" s="161">
        <f t="shared" si="50"/>
        <v>7</v>
      </c>
      <c r="AH67" s="161">
        <f t="shared" si="51"/>
        <v>10.5</v>
      </c>
      <c r="AI67" s="161">
        <f t="shared" si="52"/>
        <v>7</v>
      </c>
      <c r="AJ67" s="161">
        <f t="shared" si="53"/>
        <v>42.433</v>
      </c>
      <c r="AK67" s="161">
        <f t="shared" si="54"/>
        <v>7</v>
      </c>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61"/>
      <c r="BO67" s="161"/>
      <c r="BP67" s="161"/>
      <c r="BQ67" s="161"/>
      <c r="BR67" s="161"/>
      <c r="BS67" s="161"/>
      <c r="BT67" s="161"/>
      <c r="BU67" s="161"/>
      <c r="BV67" s="161"/>
      <c r="BW67" s="161"/>
      <c r="BX67" s="161"/>
      <c r="BY67" s="161"/>
      <c r="BZ67" s="161"/>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161"/>
      <c r="DN67" s="161"/>
      <c r="DO67" s="161"/>
      <c r="DP67" s="161"/>
      <c r="DQ67" s="161"/>
      <c r="DR67" s="161"/>
      <c r="DS67" s="161"/>
      <c r="DT67" s="161"/>
      <c r="DU67" s="161"/>
      <c r="DV67" s="161"/>
      <c r="DW67" s="161"/>
      <c r="DX67" s="161"/>
      <c r="DY67" s="161"/>
      <c r="DZ67" s="161"/>
      <c r="EA67" s="161"/>
      <c r="EB67" s="161"/>
      <c r="EC67" s="161"/>
      <c r="ED67" s="161"/>
      <c r="EE67" s="161"/>
      <c r="EF67" s="161"/>
      <c r="EG67" s="161"/>
      <c r="EH67" s="161"/>
      <c r="EI67" s="161"/>
      <c r="EJ67" s="161"/>
      <c r="EK67" s="161"/>
      <c r="EL67" s="161"/>
      <c r="EM67" s="161"/>
      <c r="EN67" s="161"/>
      <c r="EO67" s="161"/>
      <c r="EP67" s="161"/>
      <c r="EQ67" s="161"/>
      <c r="ER67" s="161"/>
      <c r="ES67" s="161"/>
      <c r="ET67" s="161"/>
      <c r="EU67" s="161"/>
      <c r="EV67" s="161"/>
      <c r="EW67" s="161"/>
      <c r="EX67" s="161"/>
      <c r="EY67" s="161"/>
      <c r="EZ67" s="161"/>
      <c r="FA67" s="161"/>
      <c r="FB67" s="161"/>
      <c r="FC67" s="161"/>
      <c r="FD67" s="161"/>
      <c r="FE67" s="161"/>
      <c r="FF67" s="161"/>
      <c r="FG67" s="161"/>
      <c r="FH67" s="161"/>
      <c r="FI67" s="161"/>
      <c r="FJ67" s="161"/>
      <c r="FK67" s="161"/>
      <c r="FL67" s="161"/>
      <c r="FM67" s="161"/>
      <c r="FN67" s="161"/>
      <c r="FO67" s="161"/>
      <c r="FP67" s="161"/>
      <c r="FQ67" s="161"/>
      <c r="FR67" s="161"/>
      <c r="FS67" s="161"/>
      <c r="FT67" s="161"/>
      <c r="FU67" s="161"/>
      <c r="FV67" s="161"/>
      <c r="FW67" s="161"/>
      <c r="FX67" s="161"/>
      <c r="FY67" s="161"/>
      <c r="FZ67" s="161"/>
      <c r="GA67" s="161"/>
      <c r="GB67" s="161"/>
      <c r="GC67" s="161"/>
      <c r="GD67" s="161"/>
      <c r="GE67" s="161"/>
      <c r="GF67" s="161"/>
      <c r="GG67" s="161"/>
      <c r="GH67" s="161"/>
      <c r="GI67" s="161"/>
      <c r="GJ67" s="161"/>
      <c r="GK67" s="161"/>
      <c r="GL67" s="161"/>
      <c r="GM67" s="161"/>
      <c r="GN67" s="161"/>
      <c r="GO67" s="161"/>
      <c r="GP67" s="161"/>
      <c r="GQ67" s="161"/>
      <c r="GR67" s="161"/>
      <c r="GS67" s="161"/>
      <c r="GT67" s="161"/>
      <c r="GU67" s="161"/>
      <c r="GV67" s="161"/>
      <c r="GW67" s="161"/>
      <c r="GX67" s="161"/>
      <c r="GY67" s="161"/>
      <c r="GZ67" s="161"/>
      <c r="HA67" s="161"/>
      <c r="HB67" s="161"/>
      <c r="HC67" s="161"/>
      <c r="HD67" s="161"/>
      <c r="HE67" s="161"/>
      <c r="HF67" s="161"/>
      <c r="HG67" s="161"/>
      <c r="HH67" s="161"/>
      <c r="HI67" s="161"/>
      <c r="HJ67" s="161"/>
      <c r="HK67" s="161"/>
      <c r="HL67" s="161"/>
      <c r="HM67" s="161"/>
      <c r="HN67" s="161"/>
      <c r="HO67" s="161"/>
      <c r="HP67" s="161"/>
      <c r="HQ67" s="161"/>
      <c r="HR67" s="161"/>
      <c r="HS67" s="161"/>
      <c r="HT67" s="161"/>
      <c r="HU67" s="161"/>
      <c r="HV67" s="161"/>
      <c r="HW67" s="161"/>
      <c r="HX67" s="161"/>
      <c r="HY67" s="161"/>
      <c r="HZ67" s="161"/>
      <c r="IA67" s="161"/>
      <c r="IB67" s="161"/>
      <c r="IC67" s="161"/>
      <c r="ID67" s="161"/>
      <c r="IE67" s="161"/>
    </row>
    <row r="68" spans="1:243" s="38" customFormat="1" ht="20.100000000000001" customHeight="1">
      <c r="A68" s="191"/>
      <c r="B68" s="191"/>
      <c r="C68" s="191"/>
      <c r="D68" s="52"/>
      <c r="E68" s="52"/>
      <c r="F68" s="173"/>
      <c r="G68" s="52"/>
      <c r="H68" s="52"/>
      <c r="I68" s="173"/>
      <c r="J68" s="54"/>
      <c r="K68" s="174"/>
      <c r="L68" s="52"/>
      <c r="M68" s="52" t="s">
        <v>6</v>
      </c>
      <c r="N68" s="173"/>
      <c r="O68" s="174"/>
      <c r="P68" s="52"/>
      <c r="Q68" s="52"/>
      <c r="R68" s="173"/>
      <c r="S68" s="174"/>
      <c r="T68" s="52"/>
      <c r="U68" s="52"/>
      <c r="V68" s="173"/>
      <c r="W68" s="174"/>
      <c r="X68" s="173"/>
      <c r="Y68" s="174"/>
      <c r="Z68" s="161"/>
      <c r="AA68" s="161"/>
      <c r="AB68" s="161"/>
      <c r="AC68" s="161"/>
      <c r="AD68" s="161"/>
      <c r="AE68" s="161"/>
      <c r="AF68" s="161"/>
      <c r="AG68" s="161"/>
      <c r="AH68" s="161"/>
      <c r="AI68" s="161"/>
      <c r="AJ68" s="161"/>
      <c r="AK68" s="16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61"/>
      <c r="BO68" s="161"/>
      <c r="BP68" s="161"/>
      <c r="BQ68" s="161"/>
      <c r="BR68" s="161"/>
      <c r="BS68" s="161"/>
      <c r="BT68" s="161"/>
      <c r="BU68" s="161"/>
      <c r="BV68" s="161"/>
      <c r="BW68" s="161"/>
      <c r="BX68" s="161"/>
      <c r="BY68" s="161"/>
      <c r="BZ68" s="161"/>
      <c r="CA68" s="161"/>
      <c r="CB68" s="161"/>
      <c r="CC68" s="161"/>
      <c r="CD68" s="161"/>
      <c r="CE68" s="161"/>
      <c r="CF68" s="161"/>
      <c r="CG68" s="161"/>
      <c r="CH68" s="161"/>
      <c r="CI68" s="161"/>
      <c r="CJ68" s="161"/>
      <c r="CK68" s="161"/>
      <c r="CL68" s="161"/>
      <c r="CM68" s="161"/>
      <c r="CN68" s="161"/>
      <c r="CO68" s="161"/>
      <c r="CP68" s="161"/>
      <c r="CQ68" s="161"/>
      <c r="CR68" s="161"/>
      <c r="CS68" s="161"/>
      <c r="CT68" s="161"/>
      <c r="CU68" s="161"/>
      <c r="CV68" s="161"/>
      <c r="CW68" s="161"/>
      <c r="CX68" s="161"/>
      <c r="CY68" s="161"/>
      <c r="CZ68" s="161"/>
      <c r="DA68" s="161"/>
      <c r="DB68" s="161"/>
      <c r="DC68" s="161"/>
      <c r="DD68" s="161"/>
      <c r="DE68" s="161"/>
      <c r="DF68" s="161"/>
      <c r="DG68" s="161"/>
      <c r="DH68" s="161"/>
      <c r="DI68" s="161"/>
      <c r="DJ68" s="161"/>
      <c r="DK68" s="161"/>
      <c r="DL68" s="161"/>
      <c r="DM68" s="161"/>
      <c r="DN68" s="161"/>
      <c r="DO68" s="161"/>
      <c r="DP68" s="161"/>
      <c r="DQ68" s="161"/>
      <c r="DR68" s="161"/>
      <c r="DS68" s="161"/>
      <c r="DT68" s="161"/>
      <c r="DU68" s="161"/>
      <c r="DV68" s="161"/>
      <c r="DW68" s="161"/>
      <c r="DX68" s="161"/>
      <c r="DY68" s="161"/>
      <c r="DZ68" s="161"/>
      <c r="EA68" s="161"/>
      <c r="EB68" s="161"/>
      <c r="EC68" s="161"/>
      <c r="ED68" s="161"/>
      <c r="EE68" s="161"/>
      <c r="EF68" s="161"/>
      <c r="EG68" s="161"/>
      <c r="EH68" s="161"/>
      <c r="EI68" s="161"/>
      <c r="EJ68" s="161"/>
      <c r="EK68" s="161"/>
      <c r="EL68" s="161"/>
      <c r="EM68" s="161"/>
      <c r="EN68" s="161"/>
      <c r="EO68" s="161"/>
      <c r="EP68" s="161"/>
      <c r="EQ68" s="161"/>
      <c r="ER68" s="161"/>
      <c r="ES68" s="161"/>
      <c r="ET68" s="161"/>
      <c r="EU68" s="161"/>
      <c r="EV68" s="161"/>
      <c r="EW68" s="161"/>
      <c r="EX68" s="161"/>
      <c r="EY68" s="161"/>
      <c r="EZ68" s="161"/>
      <c r="FA68" s="161"/>
      <c r="FB68" s="161"/>
      <c r="FC68" s="161"/>
      <c r="FD68" s="161"/>
      <c r="FE68" s="161"/>
      <c r="FF68" s="161"/>
      <c r="FG68" s="161"/>
      <c r="FH68" s="161"/>
      <c r="FI68" s="161"/>
      <c r="FJ68" s="161"/>
      <c r="FK68" s="161"/>
      <c r="FL68" s="161"/>
      <c r="FM68" s="161"/>
      <c r="FN68" s="161"/>
      <c r="FO68" s="161"/>
      <c r="FP68" s="161"/>
      <c r="FQ68" s="161"/>
      <c r="FR68" s="161"/>
      <c r="FS68" s="161"/>
      <c r="FT68" s="161"/>
      <c r="FU68" s="161"/>
      <c r="FV68" s="161"/>
      <c r="FW68" s="161"/>
      <c r="FX68" s="161"/>
      <c r="FY68" s="161"/>
      <c r="FZ68" s="161"/>
      <c r="GA68" s="161"/>
      <c r="GB68" s="161"/>
      <c r="GC68" s="161"/>
      <c r="GD68" s="161"/>
      <c r="GE68" s="161"/>
      <c r="GF68" s="161"/>
      <c r="GG68" s="161"/>
      <c r="GH68" s="161"/>
      <c r="GI68" s="161"/>
      <c r="GJ68" s="161"/>
      <c r="GK68" s="161"/>
      <c r="GL68" s="161"/>
      <c r="GM68" s="161"/>
      <c r="GN68" s="161"/>
      <c r="GO68" s="161"/>
      <c r="GP68" s="161"/>
      <c r="GQ68" s="161"/>
      <c r="GR68" s="161"/>
      <c r="GS68" s="161"/>
      <c r="GT68" s="161"/>
      <c r="GU68" s="161"/>
      <c r="GV68" s="161"/>
      <c r="GW68" s="161"/>
      <c r="GX68" s="161"/>
      <c r="GY68" s="161"/>
      <c r="GZ68" s="161"/>
      <c r="HA68" s="161"/>
      <c r="HB68" s="161"/>
      <c r="HC68" s="161"/>
      <c r="HD68" s="161"/>
      <c r="HE68" s="161"/>
      <c r="HF68" s="161"/>
      <c r="HG68" s="161"/>
      <c r="HH68" s="161"/>
      <c r="HI68" s="161"/>
      <c r="HJ68" s="161"/>
      <c r="HK68" s="161"/>
      <c r="HL68" s="161"/>
      <c r="HM68" s="161"/>
      <c r="HN68" s="161"/>
      <c r="HO68" s="161"/>
      <c r="HP68" s="161"/>
      <c r="HQ68" s="161"/>
      <c r="HR68" s="161"/>
      <c r="HS68" s="161"/>
      <c r="HT68" s="161"/>
      <c r="HU68" s="161"/>
      <c r="HV68" s="161"/>
      <c r="HW68" s="161"/>
      <c r="HX68" s="161"/>
      <c r="HY68" s="161"/>
      <c r="HZ68" s="161"/>
      <c r="IA68" s="161"/>
      <c r="IB68" s="161"/>
      <c r="IC68" s="161"/>
      <c r="ID68" s="161"/>
      <c r="IE68" s="161"/>
    </row>
    <row r="69" spans="1:243" s="39" customFormat="1" ht="20.100000000000001" customHeight="1">
      <c r="A69" s="160" t="s">
        <v>30</v>
      </c>
      <c r="B69" s="161"/>
      <c r="C69" s="162"/>
      <c r="D69" s="175"/>
      <c r="E69" s="176"/>
      <c r="F69" s="175"/>
      <c r="G69" s="177"/>
      <c r="H69" s="161"/>
      <c r="I69" s="175"/>
      <c r="J69" s="176"/>
      <c r="K69" s="179"/>
      <c r="L69" s="175"/>
      <c r="M69" s="175"/>
      <c r="N69" s="175"/>
      <c r="O69" s="177"/>
      <c r="P69" s="161"/>
      <c r="Q69" s="175"/>
      <c r="R69" s="175"/>
      <c r="S69" s="179"/>
      <c r="T69" s="175"/>
      <c r="U69" s="179"/>
      <c r="V69" s="161"/>
      <c r="W69" s="161"/>
      <c r="X69" s="161"/>
      <c r="Y69" s="161"/>
      <c r="Z69" s="161"/>
      <c r="AA69" s="161"/>
      <c r="AB69" s="161" t="s">
        <v>33</v>
      </c>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1"/>
      <c r="BR69" s="161"/>
      <c r="BS69" s="161"/>
      <c r="BT69" s="161"/>
      <c r="BU69" s="161"/>
      <c r="BV69" s="161"/>
      <c r="BW69" s="161"/>
      <c r="BX69" s="161"/>
      <c r="BY69" s="161"/>
      <c r="BZ69" s="161"/>
      <c r="CA69" s="161"/>
      <c r="CB69" s="161"/>
      <c r="CC69" s="161"/>
      <c r="CD69" s="161"/>
      <c r="CE69" s="161"/>
      <c r="CF69" s="161"/>
      <c r="CG69" s="161"/>
      <c r="CH69" s="161"/>
      <c r="CI69" s="161"/>
      <c r="CJ69" s="161"/>
      <c r="CK69" s="161"/>
      <c r="CL69" s="161"/>
      <c r="CM69" s="161"/>
      <c r="CN69" s="161"/>
      <c r="CO69" s="161"/>
      <c r="CP69" s="161"/>
      <c r="CQ69" s="161"/>
      <c r="CR69" s="161"/>
      <c r="CS69" s="161"/>
      <c r="CT69" s="161"/>
      <c r="CU69" s="161"/>
      <c r="CV69" s="161"/>
      <c r="CW69" s="161"/>
      <c r="CX69" s="161"/>
      <c r="CY69" s="161"/>
      <c r="CZ69" s="161"/>
      <c r="DA69" s="161"/>
      <c r="DB69" s="161"/>
      <c r="DC69" s="161"/>
      <c r="DD69" s="161"/>
      <c r="DE69" s="161"/>
      <c r="DF69" s="161"/>
      <c r="DG69" s="161"/>
      <c r="DH69" s="161"/>
      <c r="DI69" s="161"/>
      <c r="DJ69" s="161"/>
      <c r="DK69" s="161"/>
      <c r="DL69" s="161"/>
      <c r="DM69" s="161"/>
      <c r="DN69" s="161"/>
      <c r="DO69" s="161"/>
      <c r="DP69" s="161"/>
      <c r="DQ69" s="161"/>
      <c r="DR69" s="161"/>
      <c r="DS69" s="161"/>
      <c r="DT69" s="161"/>
      <c r="DU69" s="161"/>
      <c r="DV69" s="161"/>
      <c r="DW69" s="161"/>
      <c r="DX69" s="161"/>
      <c r="DY69" s="161"/>
      <c r="DZ69" s="161"/>
      <c r="EA69" s="161"/>
      <c r="EB69" s="161"/>
      <c r="EC69" s="161"/>
      <c r="ED69" s="161"/>
      <c r="EE69" s="161"/>
      <c r="EF69" s="161"/>
      <c r="EG69" s="161"/>
      <c r="EH69" s="161"/>
      <c r="EI69" s="161"/>
      <c r="EJ69" s="161"/>
      <c r="EK69" s="161"/>
      <c r="EL69" s="161"/>
      <c r="EM69" s="161"/>
      <c r="EN69" s="161"/>
      <c r="EO69" s="161"/>
      <c r="EP69" s="161"/>
      <c r="EQ69" s="161"/>
      <c r="ER69" s="161"/>
      <c r="ES69" s="161"/>
      <c r="ET69" s="161"/>
      <c r="EU69" s="161"/>
      <c r="EV69" s="161"/>
      <c r="EW69" s="161"/>
      <c r="EX69" s="161"/>
      <c r="EY69" s="161"/>
      <c r="EZ69" s="161"/>
      <c r="FA69" s="161"/>
      <c r="FB69" s="161"/>
      <c r="FC69" s="161"/>
      <c r="FD69" s="161"/>
      <c r="FE69" s="161"/>
      <c r="FF69" s="161"/>
      <c r="FG69" s="161"/>
      <c r="FH69" s="161"/>
      <c r="FI69" s="161"/>
      <c r="FJ69" s="161"/>
      <c r="FK69" s="161"/>
      <c r="FL69" s="161"/>
      <c r="FM69" s="161"/>
      <c r="FN69" s="161"/>
      <c r="FO69" s="161"/>
      <c r="FP69" s="161"/>
      <c r="FQ69" s="161"/>
      <c r="FR69" s="161"/>
      <c r="FS69" s="161"/>
      <c r="FT69" s="161"/>
      <c r="FU69" s="161"/>
      <c r="FV69" s="161"/>
      <c r="FW69" s="161"/>
      <c r="FX69" s="161"/>
      <c r="FY69" s="161"/>
      <c r="FZ69" s="161"/>
      <c r="GA69" s="161"/>
      <c r="GB69" s="161"/>
      <c r="GC69" s="161"/>
      <c r="GD69" s="161"/>
      <c r="GE69" s="161"/>
      <c r="GF69" s="161"/>
      <c r="GG69" s="161"/>
      <c r="GH69" s="161"/>
      <c r="GI69" s="161"/>
      <c r="GJ69" s="161"/>
      <c r="GK69" s="161"/>
      <c r="GL69" s="161"/>
      <c r="GM69" s="161"/>
      <c r="GN69" s="161"/>
      <c r="GO69" s="161"/>
      <c r="GP69" s="161"/>
      <c r="GQ69" s="161"/>
      <c r="GR69" s="161"/>
      <c r="GS69" s="161"/>
      <c r="GT69" s="161"/>
      <c r="GU69" s="161"/>
      <c r="GV69" s="161"/>
      <c r="GW69" s="161"/>
      <c r="GX69" s="161"/>
      <c r="GY69" s="161"/>
      <c r="GZ69" s="161"/>
      <c r="HA69" s="161"/>
      <c r="HB69" s="161"/>
      <c r="HC69" s="161"/>
      <c r="HD69" s="161"/>
      <c r="HE69" s="161"/>
      <c r="HF69" s="161"/>
      <c r="HG69" s="161"/>
      <c r="HH69" s="161"/>
      <c r="HI69" s="161"/>
      <c r="HJ69" s="161"/>
      <c r="HK69" s="161"/>
      <c r="HL69" s="161"/>
      <c r="HM69" s="161"/>
      <c r="HN69" s="161"/>
      <c r="HO69" s="161"/>
      <c r="HP69" s="161"/>
      <c r="HQ69" s="161"/>
      <c r="HR69" s="161"/>
      <c r="HS69" s="161"/>
      <c r="HT69" s="161"/>
      <c r="HU69" s="161"/>
      <c r="HV69" s="161"/>
      <c r="HW69" s="161"/>
      <c r="HX69" s="161"/>
      <c r="HY69" s="161"/>
      <c r="HZ69" s="161"/>
      <c r="IA69" s="161"/>
      <c r="IB69" s="161"/>
      <c r="IC69" s="161"/>
      <c r="ID69" s="161"/>
      <c r="IE69" s="161"/>
      <c r="IF69" s="161"/>
      <c r="IG69" s="161"/>
      <c r="IH69" s="161"/>
      <c r="II69" s="161"/>
    </row>
    <row r="70" spans="1:243" s="41" customFormat="1" ht="20.100000000000001" customHeight="1">
      <c r="A70" s="35" t="s">
        <v>8</v>
      </c>
      <c r="B70" s="35" t="s">
        <v>9</v>
      </c>
      <c r="C70" s="35" t="s">
        <v>17</v>
      </c>
      <c r="D70" s="180" t="s">
        <v>35</v>
      </c>
      <c r="E70" s="181" t="s">
        <v>31</v>
      </c>
      <c r="F70" s="180" t="s">
        <v>14</v>
      </c>
      <c r="G70" s="36" t="s">
        <v>27</v>
      </c>
      <c r="H70" s="177"/>
      <c r="I70" s="179"/>
      <c r="J70" s="182"/>
      <c r="K70" s="179"/>
      <c r="L70" s="179"/>
      <c r="M70" s="179"/>
      <c r="N70" s="179"/>
      <c r="O70" s="177"/>
      <c r="P70" s="177"/>
      <c r="Q70" s="179"/>
      <c r="R70" s="179"/>
      <c r="S70" s="179"/>
      <c r="T70" s="179"/>
      <c r="U70" s="179"/>
      <c r="V70" s="40"/>
      <c r="W70" s="40"/>
      <c r="X70" s="40"/>
      <c r="Y70" s="40"/>
      <c r="Z70" s="177"/>
      <c r="AA70" s="161"/>
      <c r="AB70" s="161"/>
      <c r="AC70" s="161"/>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7"/>
      <c r="BR70" s="177"/>
      <c r="BS70" s="177"/>
      <c r="BT70" s="177"/>
      <c r="BU70" s="177"/>
      <c r="BV70" s="177"/>
      <c r="BW70" s="177"/>
      <c r="BX70" s="177"/>
      <c r="BY70" s="177"/>
      <c r="BZ70" s="177"/>
      <c r="CA70" s="177"/>
      <c r="CB70" s="177"/>
      <c r="CC70" s="177"/>
      <c r="CD70" s="177"/>
      <c r="CE70" s="177"/>
      <c r="CF70" s="177"/>
      <c r="CG70" s="177"/>
      <c r="CH70" s="177"/>
      <c r="CI70" s="177"/>
      <c r="CJ70" s="177"/>
      <c r="CK70" s="177"/>
      <c r="CL70" s="177"/>
      <c r="CM70" s="177"/>
      <c r="CN70" s="177"/>
      <c r="CO70" s="177"/>
      <c r="CP70" s="177"/>
      <c r="CQ70" s="177"/>
      <c r="CR70" s="177"/>
      <c r="CS70" s="177"/>
      <c r="CT70" s="177"/>
      <c r="CU70" s="177"/>
      <c r="CV70" s="177"/>
      <c r="CW70" s="177"/>
      <c r="CX70" s="177"/>
      <c r="CY70" s="177"/>
      <c r="CZ70" s="177"/>
      <c r="DA70" s="177"/>
      <c r="DB70" s="177"/>
      <c r="DC70" s="177"/>
      <c r="DD70" s="177"/>
      <c r="DE70" s="177"/>
      <c r="DF70" s="177"/>
      <c r="DG70" s="177"/>
      <c r="DH70" s="177"/>
      <c r="DI70" s="177"/>
      <c r="DJ70" s="177"/>
      <c r="DK70" s="177"/>
      <c r="DL70" s="177"/>
      <c r="DM70" s="177"/>
      <c r="DN70" s="177"/>
      <c r="DO70" s="177"/>
      <c r="DP70" s="177"/>
      <c r="DQ70" s="177"/>
      <c r="DR70" s="177"/>
      <c r="DS70" s="177"/>
      <c r="DT70" s="177"/>
      <c r="DU70" s="177"/>
      <c r="DV70" s="177"/>
      <c r="DW70" s="177"/>
      <c r="DX70" s="177"/>
      <c r="DY70" s="177"/>
      <c r="DZ70" s="177"/>
      <c r="EA70" s="177"/>
      <c r="EB70" s="177"/>
      <c r="EC70" s="177"/>
      <c r="ED70" s="177"/>
      <c r="EE70" s="177"/>
      <c r="EF70" s="177"/>
      <c r="EG70" s="177"/>
      <c r="EH70" s="177"/>
      <c r="EI70" s="177"/>
      <c r="EJ70" s="177"/>
      <c r="EK70" s="177"/>
      <c r="EL70" s="177"/>
      <c r="EM70" s="177"/>
      <c r="EN70" s="177"/>
      <c r="EO70" s="177"/>
      <c r="EP70" s="177"/>
      <c r="EQ70" s="177"/>
      <c r="ER70" s="177"/>
      <c r="ES70" s="177"/>
      <c r="ET70" s="177"/>
      <c r="EU70" s="177"/>
      <c r="EV70" s="177"/>
      <c r="EW70" s="177"/>
      <c r="EX70" s="177"/>
      <c r="EY70" s="177"/>
      <c r="EZ70" s="177"/>
      <c r="FA70" s="177"/>
      <c r="FB70" s="177"/>
      <c r="FC70" s="177"/>
      <c r="FD70" s="177"/>
      <c r="FE70" s="177"/>
      <c r="FF70" s="177"/>
      <c r="FG70" s="177"/>
      <c r="FH70" s="177"/>
      <c r="FI70" s="177"/>
      <c r="FJ70" s="177"/>
      <c r="FK70" s="177"/>
      <c r="FL70" s="177"/>
      <c r="FM70" s="177"/>
      <c r="FN70" s="177"/>
      <c r="FO70" s="177"/>
      <c r="FP70" s="177"/>
      <c r="FQ70" s="177"/>
      <c r="FR70" s="177"/>
      <c r="FS70" s="177"/>
      <c r="FT70" s="177"/>
      <c r="FU70" s="177"/>
      <c r="FV70" s="177"/>
      <c r="FW70" s="177"/>
      <c r="FX70" s="177"/>
      <c r="FY70" s="177"/>
      <c r="FZ70" s="177"/>
      <c r="GA70" s="177"/>
      <c r="GB70" s="177"/>
      <c r="GC70" s="177"/>
      <c r="GD70" s="177"/>
      <c r="GE70" s="177"/>
      <c r="GF70" s="177"/>
      <c r="GG70" s="177"/>
      <c r="GH70" s="177"/>
      <c r="GI70" s="177"/>
      <c r="GJ70" s="177"/>
      <c r="GK70" s="177"/>
      <c r="GL70" s="177"/>
      <c r="GM70" s="177"/>
      <c r="GN70" s="177"/>
      <c r="GO70" s="177"/>
      <c r="GP70" s="177"/>
      <c r="GQ70" s="177"/>
      <c r="GR70" s="177"/>
      <c r="GS70" s="177"/>
      <c r="GT70" s="177"/>
      <c r="GU70" s="177"/>
      <c r="GV70" s="177"/>
      <c r="GW70" s="177"/>
      <c r="GX70" s="177"/>
      <c r="GY70" s="177"/>
      <c r="GZ70" s="177"/>
      <c r="HA70" s="177"/>
      <c r="HB70" s="177"/>
      <c r="HC70" s="177"/>
      <c r="HD70" s="177"/>
      <c r="HE70" s="177"/>
      <c r="HF70" s="177"/>
      <c r="HG70" s="177"/>
      <c r="HH70" s="177"/>
      <c r="HI70" s="177"/>
      <c r="HJ70" s="177"/>
      <c r="HK70" s="177"/>
      <c r="HL70" s="177"/>
      <c r="HM70" s="177"/>
      <c r="HN70" s="177"/>
      <c r="HO70" s="177"/>
      <c r="HP70" s="177"/>
      <c r="HQ70" s="177"/>
      <c r="HR70" s="177"/>
      <c r="HS70" s="177"/>
      <c r="HT70" s="177"/>
      <c r="HU70" s="177"/>
      <c r="HV70" s="177"/>
      <c r="HW70" s="177"/>
      <c r="HX70" s="177"/>
      <c r="HY70" s="177"/>
      <c r="HZ70" s="177"/>
      <c r="IA70" s="177"/>
      <c r="IB70" s="177"/>
      <c r="IC70" s="177"/>
      <c r="ID70" s="177"/>
      <c r="IE70" s="177"/>
      <c r="IF70" s="177"/>
      <c r="IG70" s="177"/>
      <c r="IH70" s="177"/>
      <c r="II70" s="177"/>
    </row>
    <row r="71" spans="1:243" s="39" customFormat="1" ht="20.100000000000001" customHeight="1">
      <c r="A71" s="121">
        <v>31</v>
      </c>
      <c r="B71" s="168" t="s">
        <v>52</v>
      </c>
      <c r="C71" s="121" t="s">
        <v>25</v>
      </c>
      <c r="D71" s="183">
        <f t="shared" ref="D71:D77" si="55">X61</f>
        <v>42.433</v>
      </c>
      <c r="E71" s="183">
        <v>56.283999999999999</v>
      </c>
      <c r="F71" s="183">
        <f t="shared" ref="F71:F77" si="56">D71+E71</f>
        <v>98.716999999999999</v>
      </c>
      <c r="G71" s="170">
        <f>VLOOKUP(F$71,AB$71:AC$77,2,FALSE)</f>
        <v>5</v>
      </c>
      <c r="H71" s="161"/>
      <c r="I71" s="175"/>
      <c r="J71" s="176"/>
      <c r="K71" s="179"/>
      <c r="L71" s="175"/>
      <c r="M71" s="175"/>
      <c r="N71" s="175"/>
      <c r="O71" s="177"/>
      <c r="P71" s="161"/>
      <c r="Q71" s="175"/>
      <c r="R71" s="175"/>
      <c r="S71" s="179"/>
      <c r="T71" s="175"/>
      <c r="U71" s="179"/>
      <c r="V71" s="38"/>
      <c r="W71" s="38"/>
      <c r="X71" s="38"/>
      <c r="Y71" s="38"/>
      <c r="Z71" s="161"/>
      <c r="AA71" s="161">
        <v>1</v>
      </c>
      <c r="AB71" s="161">
        <f>LARGE(F$71:F$77,$AA71)</f>
        <v>107.34100000000001</v>
      </c>
      <c r="AC71" s="161">
        <f>IF(AB71=AB70,AC70,AC70+1)</f>
        <v>1</v>
      </c>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c r="BN71" s="161"/>
      <c r="BO71" s="161"/>
      <c r="BP71" s="161"/>
      <c r="BQ71" s="161"/>
      <c r="BR71" s="161"/>
      <c r="BS71" s="161"/>
      <c r="BT71" s="161"/>
      <c r="BU71" s="161"/>
      <c r="BV71" s="161"/>
      <c r="BW71" s="161"/>
      <c r="BX71" s="161"/>
      <c r="BY71" s="161"/>
      <c r="BZ71" s="161"/>
      <c r="CA71" s="161"/>
      <c r="CB71" s="161"/>
      <c r="CC71" s="161"/>
      <c r="CD71" s="161"/>
      <c r="CE71" s="161"/>
      <c r="CF71" s="161"/>
      <c r="CG71" s="161"/>
      <c r="CH71" s="161"/>
      <c r="CI71" s="161"/>
      <c r="CJ71" s="161"/>
      <c r="CK71" s="161"/>
      <c r="CL71" s="161"/>
      <c r="CM71" s="161"/>
      <c r="CN71" s="161"/>
      <c r="CO71" s="161"/>
      <c r="CP71" s="161"/>
      <c r="CQ71" s="161"/>
      <c r="CR71" s="161"/>
      <c r="CS71" s="161"/>
      <c r="CT71" s="161"/>
      <c r="CU71" s="161"/>
      <c r="CV71" s="161"/>
      <c r="CW71" s="161"/>
      <c r="CX71" s="161"/>
      <c r="CY71" s="161"/>
      <c r="CZ71" s="161"/>
      <c r="DA71" s="161"/>
      <c r="DB71" s="161"/>
      <c r="DC71" s="161"/>
      <c r="DD71" s="161"/>
      <c r="DE71" s="161"/>
      <c r="DF71" s="161"/>
      <c r="DG71" s="161"/>
      <c r="DH71" s="161"/>
      <c r="DI71" s="161"/>
      <c r="DJ71" s="161"/>
      <c r="DK71" s="161"/>
      <c r="DL71" s="161"/>
      <c r="DM71" s="161"/>
      <c r="DN71" s="161"/>
      <c r="DO71" s="161"/>
      <c r="DP71" s="161"/>
      <c r="DQ71" s="161"/>
      <c r="DR71" s="161"/>
      <c r="DS71" s="161"/>
      <c r="DT71" s="161"/>
      <c r="DU71" s="161"/>
      <c r="DV71" s="161"/>
      <c r="DW71" s="161"/>
      <c r="DX71" s="161"/>
      <c r="DY71" s="161"/>
      <c r="DZ71" s="161"/>
      <c r="EA71" s="161"/>
      <c r="EB71" s="161"/>
      <c r="EC71" s="161"/>
      <c r="ED71" s="161"/>
      <c r="EE71" s="161"/>
      <c r="EF71" s="161"/>
      <c r="EG71" s="161"/>
      <c r="EH71" s="161"/>
      <c r="EI71" s="161"/>
      <c r="EJ71" s="161"/>
      <c r="EK71" s="161"/>
      <c r="EL71" s="161"/>
      <c r="EM71" s="161"/>
      <c r="EN71" s="161"/>
      <c r="EO71" s="161"/>
      <c r="EP71" s="161"/>
      <c r="EQ71" s="161"/>
      <c r="ER71" s="161"/>
      <c r="ES71" s="161"/>
      <c r="ET71" s="161"/>
      <c r="EU71" s="161"/>
      <c r="EV71" s="161"/>
      <c r="EW71" s="161"/>
      <c r="EX71" s="161"/>
      <c r="EY71" s="161"/>
      <c r="EZ71" s="161"/>
      <c r="FA71" s="161"/>
      <c r="FB71" s="161"/>
      <c r="FC71" s="161"/>
      <c r="FD71" s="161"/>
      <c r="FE71" s="161"/>
      <c r="FF71" s="161"/>
      <c r="FG71" s="161"/>
      <c r="FH71" s="161"/>
      <c r="FI71" s="161"/>
      <c r="FJ71" s="161"/>
      <c r="FK71" s="161"/>
      <c r="FL71" s="161"/>
      <c r="FM71" s="161"/>
      <c r="FN71" s="161"/>
      <c r="FO71" s="161"/>
      <c r="FP71" s="161"/>
      <c r="FQ71" s="161"/>
      <c r="FR71" s="161"/>
      <c r="FS71" s="161"/>
      <c r="FT71" s="161"/>
      <c r="FU71" s="161"/>
      <c r="FV71" s="161"/>
      <c r="FW71" s="161"/>
      <c r="FX71" s="161"/>
      <c r="FY71" s="161"/>
      <c r="FZ71" s="161"/>
      <c r="GA71" s="161"/>
      <c r="GB71" s="161"/>
      <c r="GC71" s="161"/>
      <c r="GD71" s="161"/>
      <c r="GE71" s="161"/>
      <c r="GF71" s="161"/>
      <c r="GG71" s="161"/>
      <c r="GH71" s="161"/>
      <c r="GI71" s="161"/>
      <c r="GJ71" s="161"/>
      <c r="GK71" s="161"/>
      <c r="GL71" s="161"/>
      <c r="GM71" s="161"/>
      <c r="GN71" s="161"/>
      <c r="GO71" s="161"/>
      <c r="GP71" s="161"/>
      <c r="GQ71" s="161"/>
      <c r="GR71" s="161"/>
      <c r="GS71" s="161"/>
      <c r="GT71" s="161"/>
      <c r="GU71" s="161"/>
      <c r="GV71" s="161"/>
      <c r="GW71" s="161"/>
      <c r="GX71" s="161"/>
      <c r="GY71" s="161"/>
      <c r="GZ71" s="161"/>
      <c r="HA71" s="161"/>
      <c r="HB71" s="161"/>
      <c r="HC71" s="161"/>
      <c r="HD71" s="161"/>
      <c r="HE71" s="161"/>
      <c r="HF71" s="161"/>
      <c r="HG71" s="161"/>
      <c r="HH71" s="161"/>
      <c r="HI71" s="161"/>
      <c r="HJ71" s="161"/>
      <c r="HK71" s="161"/>
      <c r="HL71" s="161"/>
      <c r="HM71" s="161"/>
      <c r="HN71" s="161"/>
      <c r="HO71" s="161"/>
      <c r="HP71" s="161"/>
      <c r="HQ71" s="161"/>
      <c r="HR71" s="161"/>
      <c r="HS71" s="161"/>
      <c r="HT71" s="161"/>
      <c r="HU71" s="161"/>
      <c r="HV71" s="161"/>
      <c r="HW71" s="161"/>
      <c r="HX71" s="161"/>
      <c r="HY71" s="161"/>
      <c r="HZ71" s="161"/>
      <c r="IA71" s="161"/>
      <c r="IB71" s="161"/>
      <c r="IC71" s="161"/>
      <c r="ID71" s="161"/>
      <c r="IE71" s="161"/>
      <c r="IF71" s="161"/>
      <c r="IG71" s="161"/>
      <c r="IH71" s="161"/>
      <c r="II71" s="161"/>
    </row>
    <row r="72" spans="1:243" s="39" customFormat="1" ht="20.100000000000001" customHeight="1">
      <c r="A72" s="121">
        <v>32</v>
      </c>
      <c r="B72" s="168" t="s">
        <v>226</v>
      </c>
      <c r="C72" s="121" t="s">
        <v>25</v>
      </c>
      <c r="D72" s="183">
        <f t="shared" si="55"/>
        <v>43.841000000000008</v>
      </c>
      <c r="E72" s="183">
        <v>0</v>
      </c>
      <c r="F72" s="183">
        <f t="shared" si="56"/>
        <v>43.841000000000008</v>
      </c>
      <c r="G72" s="170">
        <f>VLOOKUP(F$72,AB$71:AC$77,2,FALSE)</f>
        <v>7</v>
      </c>
      <c r="H72" s="161"/>
      <c r="I72" s="175"/>
      <c r="J72" s="176"/>
      <c r="K72" s="179"/>
      <c r="L72" s="175"/>
      <c r="M72" s="175"/>
      <c r="N72" s="175"/>
      <c r="O72" s="177"/>
      <c r="P72" s="161"/>
      <c r="Q72" s="175"/>
      <c r="R72" s="175"/>
      <c r="S72" s="179"/>
      <c r="T72" s="175"/>
      <c r="U72" s="179"/>
      <c r="V72" s="38"/>
      <c r="W72" s="38"/>
      <c r="X72" s="38"/>
      <c r="Y72" s="38"/>
      <c r="Z72" s="161"/>
      <c r="AA72" s="161">
        <v>2</v>
      </c>
      <c r="AB72" s="161">
        <f t="shared" ref="AB72:AB77" si="57">LARGE(F$71:F$77,$AA72)</f>
        <v>102.89400000000001</v>
      </c>
      <c r="AC72" s="161">
        <f t="shared" ref="AC72:AC77" si="58">IF(AB72=AB71,AC71,AC71+1)</f>
        <v>2</v>
      </c>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1"/>
      <c r="BR72" s="161"/>
      <c r="BS72" s="161"/>
      <c r="BT72" s="161"/>
      <c r="BU72" s="161"/>
      <c r="BV72" s="161"/>
      <c r="BW72" s="161"/>
      <c r="BX72" s="161"/>
      <c r="BY72" s="161"/>
      <c r="BZ72" s="161"/>
      <c r="CA72" s="161"/>
      <c r="CB72" s="161"/>
      <c r="CC72" s="161"/>
      <c r="CD72" s="161"/>
      <c r="CE72" s="161"/>
      <c r="CF72" s="161"/>
      <c r="CG72" s="161"/>
      <c r="CH72" s="161"/>
      <c r="CI72" s="161"/>
      <c r="CJ72" s="161"/>
      <c r="CK72" s="161"/>
      <c r="CL72" s="161"/>
      <c r="CM72" s="161"/>
      <c r="CN72" s="161"/>
      <c r="CO72" s="161"/>
      <c r="CP72" s="161"/>
      <c r="CQ72" s="161"/>
      <c r="CR72" s="161"/>
      <c r="CS72" s="161"/>
      <c r="CT72" s="161"/>
      <c r="CU72" s="161"/>
      <c r="CV72" s="161"/>
      <c r="CW72" s="161"/>
      <c r="CX72" s="161"/>
      <c r="CY72" s="161"/>
      <c r="CZ72" s="161"/>
      <c r="DA72" s="161"/>
      <c r="DB72" s="161"/>
      <c r="DC72" s="161"/>
      <c r="DD72" s="161"/>
      <c r="DE72" s="161"/>
      <c r="DF72" s="161"/>
      <c r="DG72" s="161"/>
      <c r="DH72" s="161"/>
      <c r="DI72" s="161"/>
      <c r="DJ72" s="161"/>
      <c r="DK72" s="161"/>
      <c r="DL72" s="161"/>
      <c r="DM72" s="161"/>
      <c r="DN72" s="161"/>
      <c r="DO72" s="161"/>
      <c r="DP72" s="161"/>
      <c r="DQ72" s="161"/>
      <c r="DR72" s="161"/>
      <c r="DS72" s="161"/>
      <c r="DT72" s="161"/>
      <c r="DU72" s="161"/>
      <c r="DV72" s="161"/>
      <c r="DW72" s="161"/>
      <c r="DX72" s="161"/>
      <c r="DY72" s="161"/>
      <c r="DZ72" s="161"/>
      <c r="EA72" s="161"/>
      <c r="EB72" s="161"/>
      <c r="EC72" s="161"/>
      <c r="ED72" s="161"/>
      <c r="EE72" s="161"/>
      <c r="EF72" s="161"/>
      <c r="EG72" s="161"/>
      <c r="EH72" s="161"/>
      <c r="EI72" s="161"/>
      <c r="EJ72" s="161"/>
      <c r="EK72" s="161"/>
      <c r="EL72" s="161"/>
      <c r="EM72" s="161"/>
      <c r="EN72" s="161"/>
      <c r="EO72" s="161"/>
      <c r="EP72" s="161"/>
      <c r="EQ72" s="161"/>
      <c r="ER72" s="161"/>
      <c r="ES72" s="161"/>
      <c r="ET72" s="161"/>
      <c r="EU72" s="161"/>
      <c r="EV72" s="161"/>
      <c r="EW72" s="161"/>
      <c r="EX72" s="161"/>
      <c r="EY72" s="161"/>
      <c r="EZ72" s="161"/>
      <c r="FA72" s="161"/>
      <c r="FB72" s="161"/>
      <c r="FC72" s="161"/>
      <c r="FD72" s="161"/>
      <c r="FE72" s="161"/>
      <c r="FF72" s="161"/>
      <c r="FG72" s="161"/>
      <c r="FH72" s="161"/>
      <c r="FI72" s="161"/>
      <c r="FJ72" s="161"/>
      <c r="FK72" s="161"/>
      <c r="FL72" s="161"/>
      <c r="FM72" s="161"/>
      <c r="FN72" s="161"/>
      <c r="FO72" s="161"/>
      <c r="FP72" s="161"/>
      <c r="FQ72" s="161"/>
      <c r="FR72" s="161"/>
      <c r="FS72" s="161"/>
      <c r="FT72" s="161"/>
      <c r="FU72" s="161"/>
      <c r="FV72" s="161"/>
      <c r="FW72" s="161"/>
      <c r="FX72" s="161"/>
      <c r="FY72" s="161"/>
      <c r="FZ72" s="161"/>
      <c r="GA72" s="161"/>
      <c r="GB72" s="161"/>
      <c r="GC72" s="161"/>
      <c r="GD72" s="161"/>
      <c r="GE72" s="161"/>
      <c r="GF72" s="161"/>
      <c r="GG72" s="161"/>
      <c r="GH72" s="161"/>
      <c r="GI72" s="161"/>
      <c r="GJ72" s="161"/>
      <c r="GK72" s="161"/>
      <c r="GL72" s="161"/>
      <c r="GM72" s="161"/>
      <c r="GN72" s="161"/>
      <c r="GO72" s="161"/>
      <c r="GP72" s="161"/>
      <c r="GQ72" s="161"/>
      <c r="GR72" s="161"/>
      <c r="GS72" s="161"/>
      <c r="GT72" s="161"/>
      <c r="GU72" s="161"/>
      <c r="GV72" s="161"/>
      <c r="GW72" s="161"/>
      <c r="GX72" s="161"/>
      <c r="GY72" s="161"/>
      <c r="GZ72" s="161"/>
      <c r="HA72" s="161"/>
      <c r="HB72" s="161"/>
      <c r="HC72" s="161"/>
      <c r="HD72" s="161"/>
      <c r="HE72" s="161"/>
      <c r="HF72" s="161"/>
      <c r="HG72" s="161"/>
      <c r="HH72" s="161"/>
      <c r="HI72" s="161"/>
      <c r="HJ72" s="161"/>
      <c r="HK72" s="161"/>
      <c r="HL72" s="161"/>
      <c r="HM72" s="161"/>
      <c r="HN72" s="161"/>
      <c r="HO72" s="161"/>
      <c r="HP72" s="161"/>
      <c r="HQ72" s="161"/>
      <c r="HR72" s="161"/>
      <c r="HS72" s="161"/>
      <c r="HT72" s="161"/>
      <c r="HU72" s="161"/>
      <c r="HV72" s="161"/>
      <c r="HW72" s="161"/>
      <c r="HX72" s="161"/>
      <c r="HY72" s="161"/>
      <c r="HZ72" s="161"/>
      <c r="IA72" s="161"/>
      <c r="IB72" s="161"/>
      <c r="IC72" s="161"/>
      <c r="ID72" s="161"/>
      <c r="IE72" s="161"/>
      <c r="IF72" s="161"/>
      <c r="IG72" s="161"/>
      <c r="IH72" s="161"/>
      <c r="II72" s="161"/>
    </row>
    <row r="73" spans="1:243" s="39" customFormat="1" ht="20.100000000000001" customHeight="1">
      <c r="A73" s="121">
        <v>33</v>
      </c>
      <c r="B73" s="168" t="s">
        <v>114</v>
      </c>
      <c r="C73" s="121" t="s">
        <v>217</v>
      </c>
      <c r="D73" s="183">
        <f t="shared" si="55"/>
        <v>45.632000000000005</v>
      </c>
      <c r="E73" s="183">
        <v>55.851999999999997</v>
      </c>
      <c r="F73" s="183">
        <f t="shared" si="56"/>
        <v>101.48400000000001</v>
      </c>
      <c r="G73" s="170">
        <f>VLOOKUP(F$73,AB$71:AC$77,2,FALSE)</f>
        <v>4</v>
      </c>
      <c r="H73" s="161"/>
      <c r="I73" s="175"/>
      <c r="J73" s="176"/>
      <c r="K73" s="179"/>
      <c r="L73" s="175"/>
      <c r="M73" s="175"/>
      <c r="N73" s="175"/>
      <c r="O73" s="177"/>
      <c r="P73" s="161"/>
      <c r="Q73" s="175"/>
      <c r="R73" s="175"/>
      <c r="S73" s="179"/>
      <c r="T73" s="175"/>
      <c r="U73" s="179"/>
      <c r="V73" s="38"/>
      <c r="W73" s="38"/>
      <c r="X73" s="38"/>
      <c r="Y73" s="38"/>
      <c r="Z73" s="161"/>
      <c r="AA73" s="161">
        <v>3</v>
      </c>
      <c r="AB73" s="161">
        <f t="shared" si="57"/>
        <v>101.983</v>
      </c>
      <c r="AC73" s="161">
        <f t="shared" si="58"/>
        <v>3</v>
      </c>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c r="BN73" s="161"/>
      <c r="BO73" s="161"/>
      <c r="BP73" s="161"/>
      <c r="BQ73" s="161"/>
      <c r="BR73" s="161"/>
      <c r="BS73" s="161"/>
      <c r="BT73" s="161"/>
      <c r="BU73" s="161"/>
      <c r="BV73" s="161"/>
      <c r="BW73" s="161"/>
      <c r="BX73" s="161"/>
      <c r="BY73" s="161"/>
      <c r="BZ73" s="161"/>
      <c r="CA73" s="161"/>
      <c r="CB73" s="161"/>
      <c r="CC73" s="161"/>
      <c r="CD73" s="161"/>
      <c r="CE73" s="161"/>
      <c r="CF73" s="161"/>
      <c r="CG73" s="161"/>
      <c r="CH73" s="161"/>
      <c r="CI73" s="161"/>
      <c r="CJ73" s="161"/>
      <c r="CK73" s="161"/>
      <c r="CL73" s="161"/>
      <c r="CM73" s="161"/>
      <c r="CN73" s="161"/>
      <c r="CO73" s="161"/>
      <c r="CP73" s="161"/>
      <c r="CQ73" s="161"/>
      <c r="CR73" s="161"/>
      <c r="CS73" s="161"/>
      <c r="CT73" s="161"/>
      <c r="CU73" s="161"/>
      <c r="CV73" s="161"/>
      <c r="CW73" s="161"/>
      <c r="CX73" s="161"/>
      <c r="CY73" s="161"/>
      <c r="CZ73" s="161"/>
      <c r="DA73" s="161"/>
      <c r="DB73" s="161"/>
      <c r="DC73" s="161"/>
      <c r="DD73" s="161"/>
      <c r="DE73" s="161"/>
      <c r="DF73" s="161"/>
      <c r="DG73" s="161"/>
      <c r="DH73" s="161"/>
      <c r="DI73" s="161"/>
      <c r="DJ73" s="161"/>
      <c r="DK73" s="161"/>
      <c r="DL73" s="161"/>
      <c r="DM73" s="161"/>
      <c r="DN73" s="161"/>
      <c r="DO73" s="161"/>
      <c r="DP73" s="161"/>
      <c r="DQ73" s="161"/>
      <c r="DR73" s="161"/>
      <c r="DS73" s="161"/>
      <c r="DT73" s="161"/>
      <c r="DU73" s="161"/>
      <c r="DV73" s="161"/>
      <c r="DW73" s="161"/>
      <c r="DX73" s="161"/>
      <c r="DY73" s="161"/>
      <c r="DZ73" s="161"/>
      <c r="EA73" s="161"/>
      <c r="EB73" s="161"/>
      <c r="EC73" s="161"/>
      <c r="ED73" s="161"/>
      <c r="EE73" s="161"/>
      <c r="EF73" s="161"/>
      <c r="EG73" s="161"/>
      <c r="EH73" s="161"/>
      <c r="EI73" s="161"/>
      <c r="EJ73" s="161"/>
      <c r="EK73" s="161"/>
      <c r="EL73" s="161"/>
      <c r="EM73" s="161"/>
      <c r="EN73" s="161"/>
      <c r="EO73" s="161"/>
      <c r="EP73" s="161"/>
      <c r="EQ73" s="161"/>
      <c r="ER73" s="161"/>
      <c r="ES73" s="161"/>
      <c r="ET73" s="161"/>
      <c r="EU73" s="161"/>
      <c r="EV73" s="161"/>
      <c r="EW73" s="161"/>
      <c r="EX73" s="161"/>
      <c r="EY73" s="161"/>
      <c r="EZ73" s="161"/>
      <c r="FA73" s="161"/>
      <c r="FB73" s="161"/>
      <c r="FC73" s="161"/>
      <c r="FD73" s="161"/>
      <c r="FE73" s="161"/>
      <c r="FF73" s="161"/>
      <c r="FG73" s="161"/>
      <c r="FH73" s="161"/>
      <c r="FI73" s="161"/>
      <c r="FJ73" s="161"/>
      <c r="FK73" s="161"/>
      <c r="FL73" s="161"/>
      <c r="FM73" s="161"/>
      <c r="FN73" s="161"/>
      <c r="FO73" s="161"/>
      <c r="FP73" s="161"/>
      <c r="FQ73" s="161"/>
      <c r="FR73" s="161"/>
      <c r="FS73" s="161"/>
      <c r="FT73" s="161"/>
      <c r="FU73" s="161"/>
      <c r="FV73" s="161"/>
      <c r="FW73" s="161"/>
      <c r="FX73" s="161"/>
      <c r="FY73" s="161"/>
      <c r="FZ73" s="161"/>
      <c r="GA73" s="161"/>
      <c r="GB73" s="161"/>
      <c r="GC73" s="161"/>
      <c r="GD73" s="161"/>
      <c r="GE73" s="161"/>
      <c r="GF73" s="161"/>
      <c r="GG73" s="161"/>
      <c r="GH73" s="161"/>
      <c r="GI73" s="161"/>
      <c r="GJ73" s="161"/>
      <c r="GK73" s="161"/>
      <c r="GL73" s="161"/>
      <c r="GM73" s="161"/>
      <c r="GN73" s="161"/>
      <c r="GO73" s="161"/>
      <c r="GP73" s="161"/>
      <c r="GQ73" s="161"/>
      <c r="GR73" s="161"/>
      <c r="GS73" s="161"/>
      <c r="GT73" s="161"/>
      <c r="GU73" s="161"/>
      <c r="GV73" s="161"/>
      <c r="GW73" s="161"/>
      <c r="GX73" s="161"/>
      <c r="GY73" s="161"/>
      <c r="GZ73" s="161"/>
      <c r="HA73" s="161"/>
      <c r="HB73" s="161"/>
      <c r="HC73" s="161"/>
      <c r="HD73" s="161"/>
      <c r="HE73" s="161"/>
      <c r="HF73" s="161"/>
      <c r="HG73" s="161"/>
      <c r="HH73" s="161"/>
      <c r="HI73" s="161"/>
      <c r="HJ73" s="161"/>
      <c r="HK73" s="161"/>
      <c r="HL73" s="161"/>
      <c r="HM73" s="161"/>
      <c r="HN73" s="161"/>
      <c r="HO73" s="161"/>
      <c r="HP73" s="161"/>
      <c r="HQ73" s="161"/>
      <c r="HR73" s="161"/>
      <c r="HS73" s="161"/>
      <c r="HT73" s="161"/>
      <c r="HU73" s="161"/>
      <c r="HV73" s="161"/>
      <c r="HW73" s="161"/>
      <c r="HX73" s="161"/>
      <c r="HY73" s="161"/>
      <c r="HZ73" s="161"/>
      <c r="IA73" s="161"/>
      <c r="IB73" s="161"/>
      <c r="IC73" s="161"/>
      <c r="ID73" s="161"/>
      <c r="IE73" s="161"/>
      <c r="IF73" s="161"/>
      <c r="IG73" s="161"/>
      <c r="IH73" s="161"/>
      <c r="II73" s="161"/>
    </row>
    <row r="74" spans="1:243" s="39" customFormat="1" ht="20.100000000000001" customHeight="1">
      <c r="A74" s="121">
        <v>34</v>
      </c>
      <c r="B74" s="168" t="s">
        <v>227</v>
      </c>
      <c r="C74" s="121" t="s">
        <v>217</v>
      </c>
      <c r="D74" s="183">
        <f t="shared" si="55"/>
        <v>42.441000000000003</v>
      </c>
      <c r="E74" s="183">
        <v>47.451000000000001</v>
      </c>
      <c r="F74" s="183">
        <f t="shared" si="56"/>
        <v>89.891999999999996</v>
      </c>
      <c r="G74" s="170">
        <f>VLOOKUP(F$74,AB$71:AC$77,2,FALSE)</f>
        <v>6</v>
      </c>
      <c r="H74" s="161"/>
      <c r="I74" s="175"/>
      <c r="J74" s="176"/>
      <c r="K74" s="179"/>
      <c r="L74" s="175"/>
      <c r="M74" s="175"/>
      <c r="N74" s="175"/>
      <c r="O74" s="177"/>
      <c r="P74" s="161"/>
      <c r="Q74" s="175"/>
      <c r="R74" s="175"/>
      <c r="S74" s="179"/>
      <c r="T74" s="175"/>
      <c r="U74" s="179"/>
      <c r="V74" s="38"/>
      <c r="W74" s="38"/>
      <c r="X74" s="38"/>
      <c r="Y74" s="38"/>
      <c r="Z74" s="161"/>
      <c r="AA74" s="161">
        <v>4</v>
      </c>
      <c r="AB74" s="161">
        <f t="shared" si="57"/>
        <v>101.48400000000001</v>
      </c>
      <c r="AC74" s="161">
        <f t="shared" si="58"/>
        <v>4</v>
      </c>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c r="BN74" s="161"/>
      <c r="BO74" s="161"/>
      <c r="BP74" s="161"/>
      <c r="BQ74" s="161"/>
      <c r="BR74" s="161"/>
      <c r="BS74" s="161"/>
      <c r="BT74" s="161"/>
      <c r="BU74" s="161"/>
      <c r="BV74" s="161"/>
      <c r="BW74" s="161"/>
      <c r="BX74" s="161"/>
      <c r="BY74" s="161"/>
      <c r="BZ74" s="161"/>
      <c r="CA74" s="161"/>
      <c r="CB74" s="161"/>
      <c r="CC74" s="161"/>
      <c r="CD74" s="161"/>
      <c r="CE74" s="161"/>
      <c r="CF74" s="161"/>
      <c r="CG74" s="161"/>
      <c r="CH74" s="161"/>
      <c r="CI74" s="161"/>
      <c r="CJ74" s="161"/>
      <c r="CK74" s="161"/>
      <c r="CL74" s="161"/>
      <c r="CM74" s="161"/>
      <c r="CN74" s="161"/>
      <c r="CO74" s="161"/>
      <c r="CP74" s="161"/>
      <c r="CQ74" s="161"/>
      <c r="CR74" s="161"/>
      <c r="CS74" s="161"/>
      <c r="CT74" s="161"/>
      <c r="CU74" s="161"/>
      <c r="CV74" s="161"/>
      <c r="CW74" s="161"/>
      <c r="CX74" s="161"/>
      <c r="CY74" s="161"/>
      <c r="CZ74" s="161"/>
      <c r="DA74" s="161"/>
      <c r="DB74" s="161"/>
      <c r="DC74" s="161"/>
      <c r="DD74" s="161"/>
      <c r="DE74" s="161"/>
      <c r="DF74" s="161"/>
      <c r="DG74" s="161"/>
      <c r="DH74" s="161"/>
      <c r="DI74" s="161"/>
      <c r="DJ74" s="161"/>
      <c r="DK74" s="161"/>
      <c r="DL74" s="161"/>
      <c r="DM74" s="161"/>
      <c r="DN74" s="161"/>
      <c r="DO74" s="161"/>
      <c r="DP74" s="161"/>
      <c r="DQ74" s="161"/>
      <c r="DR74" s="161"/>
      <c r="DS74" s="161"/>
      <c r="DT74" s="161"/>
      <c r="DU74" s="161"/>
      <c r="DV74" s="161"/>
      <c r="DW74" s="161"/>
      <c r="DX74" s="161"/>
      <c r="DY74" s="161"/>
      <c r="DZ74" s="161"/>
      <c r="EA74" s="161"/>
      <c r="EB74" s="161"/>
      <c r="EC74" s="161"/>
      <c r="ED74" s="161"/>
      <c r="EE74" s="161"/>
      <c r="EF74" s="161"/>
      <c r="EG74" s="161"/>
      <c r="EH74" s="161"/>
      <c r="EI74" s="161"/>
      <c r="EJ74" s="161"/>
      <c r="EK74" s="161"/>
      <c r="EL74" s="161"/>
      <c r="EM74" s="161"/>
      <c r="EN74" s="161"/>
      <c r="EO74" s="161"/>
      <c r="EP74" s="161"/>
      <c r="EQ74" s="161"/>
      <c r="ER74" s="161"/>
      <c r="ES74" s="161"/>
      <c r="ET74" s="161"/>
      <c r="EU74" s="161"/>
      <c r="EV74" s="161"/>
      <c r="EW74" s="161"/>
      <c r="EX74" s="161"/>
      <c r="EY74" s="161"/>
      <c r="EZ74" s="161"/>
      <c r="FA74" s="161"/>
      <c r="FB74" s="161"/>
      <c r="FC74" s="161"/>
      <c r="FD74" s="161"/>
      <c r="FE74" s="161"/>
      <c r="FF74" s="161"/>
      <c r="FG74" s="161"/>
      <c r="FH74" s="161"/>
      <c r="FI74" s="161"/>
      <c r="FJ74" s="161"/>
      <c r="FK74" s="161"/>
      <c r="FL74" s="161"/>
      <c r="FM74" s="161"/>
      <c r="FN74" s="161"/>
      <c r="FO74" s="161"/>
      <c r="FP74" s="161"/>
      <c r="FQ74" s="161"/>
      <c r="FR74" s="161"/>
      <c r="FS74" s="161"/>
      <c r="FT74" s="161"/>
      <c r="FU74" s="161"/>
      <c r="FV74" s="161"/>
      <c r="FW74" s="161"/>
      <c r="FX74" s="161"/>
      <c r="FY74" s="161"/>
      <c r="FZ74" s="161"/>
      <c r="GA74" s="161"/>
      <c r="GB74" s="161"/>
      <c r="GC74" s="161"/>
      <c r="GD74" s="161"/>
      <c r="GE74" s="161"/>
      <c r="GF74" s="161"/>
      <c r="GG74" s="161"/>
      <c r="GH74" s="161"/>
      <c r="GI74" s="161"/>
      <c r="GJ74" s="161"/>
      <c r="GK74" s="161"/>
      <c r="GL74" s="161"/>
      <c r="GM74" s="161"/>
      <c r="GN74" s="161"/>
      <c r="GO74" s="161"/>
      <c r="GP74" s="161"/>
      <c r="GQ74" s="161"/>
      <c r="GR74" s="161"/>
      <c r="GS74" s="161"/>
      <c r="GT74" s="161"/>
      <c r="GU74" s="161"/>
      <c r="GV74" s="161"/>
      <c r="GW74" s="161"/>
      <c r="GX74" s="161"/>
      <c r="GY74" s="161"/>
      <c r="GZ74" s="161"/>
      <c r="HA74" s="161"/>
      <c r="HB74" s="161"/>
      <c r="HC74" s="161"/>
      <c r="HD74" s="161"/>
      <c r="HE74" s="161"/>
      <c r="HF74" s="161"/>
      <c r="HG74" s="161"/>
      <c r="HH74" s="161"/>
      <c r="HI74" s="161"/>
      <c r="HJ74" s="161"/>
      <c r="HK74" s="161"/>
      <c r="HL74" s="161"/>
      <c r="HM74" s="161"/>
      <c r="HN74" s="161"/>
      <c r="HO74" s="161"/>
      <c r="HP74" s="161"/>
      <c r="HQ74" s="161"/>
      <c r="HR74" s="161"/>
      <c r="HS74" s="161"/>
      <c r="HT74" s="161"/>
      <c r="HU74" s="161"/>
      <c r="HV74" s="161"/>
      <c r="HW74" s="161"/>
      <c r="HX74" s="161"/>
      <c r="HY74" s="161"/>
      <c r="HZ74" s="161"/>
      <c r="IA74" s="161"/>
      <c r="IB74" s="161"/>
      <c r="IC74" s="161"/>
      <c r="ID74" s="161"/>
      <c r="IE74" s="161"/>
      <c r="IF74" s="161"/>
      <c r="IG74" s="161"/>
      <c r="IH74" s="161"/>
      <c r="II74" s="161"/>
    </row>
    <row r="75" spans="1:243" s="39" customFormat="1" ht="20.100000000000001" customHeight="1">
      <c r="A75" s="121">
        <v>35</v>
      </c>
      <c r="B75" s="187" t="s">
        <v>110</v>
      </c>
      <c r="C75" s="121" t="s">
        <v>7</v>
      </c>
      <c r="D75" s="183">
        <f t="shared" si="55"/>
        <v>44.832000000000001</v>
      </c>
      <c r="E75" s="183">
        <v>57.151000000000003</v>
      </c>
      <c r="F75" s="183">
        <f t="shared" si="56"/>
        <v>101.983</v>
      </c>
      <c r="G75" s="170">
        <f>VLOOKUP(F$75,AB$71:AC$77,2,FALSE)</f>
        <v>3</v>
      </c>
      <c r="H75" s="161"/>
      <c r="I75" s="175"/>
      <c r="J75" s="176"/>
      <c r="K75" s="179"/>
      <c r="L75" s="175"/>
      <c r="M75" s="175"/>
      <c r="N75" s="175"/>
      <c r="O75" s="177"/>
      <c r="P75" s="161"/>
      <c r="Q75" s="175"/>
      <c r="R75" s="175"/>
      <c r="S75" s="179"/>
      <c r="T75" s="175"/>
      <c r="U75" s="179"/>
      <c r="V75" s="38"/>
      <c r="W75" s="38"/>
      <c r="X75" s="38"/>
      <c r="Y75" s="38"/>
      <c r="Z75" s="161"/>
      <c r="AA75" s="161">
        <v>5</v>
      </c>
      <c r="AB75" s="161">
        <f t="shared" si="57"/>
        <v>98.716999999999999</v>
      </c>
      <c r="AC75" s="161">
        <f t="shared" si="58"/>
        <v>5</v>
      </c>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c r="BK75" s="161"/>
      <c r="BL75" s="161"/>
      <c r="BM75" s="161"/>
      <c r="BN75" s="161"/>
      <c r="BO75" s="161"/>
      <c r="BP75" s="161"/>
      <c r="BQ75" s="161"/>
      <c r="BR75" s="161"/>
      <c r="BS75" s="161"/>
      <c r="BT75" s="161"/>
      <c r="BU75" s="161"/>
      <c r="BV75" s="161"/>
      <c r="BW75" s="161"/>
      <c r="BX75" s="161"/>
      <c r="BY75" s="161"/>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1"/>
      <c r="CV75" s="161"/>
      <c r="CW75" s="161"/>
      <c r="CX75" s="161"/>
      <c r="CY75" s="161"/>
      <c r="CZ75" s="161"/>
      <c r="DA75" s="161"/>
      <c r="DB75" s="161"/>
      <c r="DC75" s="161"/>
      <c r="DD75" s="161"/>
      <c r="DE75" s="161"/>
      <c r="DF75" s="161"/>
      <c r="DG75" s="161"/>
      <c r="DH75" s="161"/>
      <c r="DI75" s="161"/>
      <c r="DJ75" s="161"/>
      <c r="DK75" s="161"/>
      <c r="DL75" s="161"/>
      <c r="DM75" s="161"/>
      <c r="DN75" s="161"/>
      <c r="DO75" s="161"/>
      <c r="DP75" s="161"/>
      <c r="DQ75" s="161"/>
      <c r="DR75" s="161"/>
      <c r="DS75" s="161"/>
      <c r="DT75" s="161"/>
      <c r="DU75" s="161"/>
      <c r="DV75" s="161"/>
      <c r="DW75" s="161"/>
      <c r="DX75" s="161"/>
      <c r="DY75" s="161"/>
      <c r="DZ75" s="161"/>
      <c r="EA75" s="161"/>
      <c r="EB75" s="161"/>
      <c r="EC75" s="161"/>
      <c r="ED75" s="161"/>
      <c r="EE75" s="161"/>
      <c r="EF75" s="161"/>
      <c r="EG75" s="161"/>
      <c r="EH75" s="161"/>
      <c r="EI75" s="161"/>
      <c r="EJ75" s="161"/>
      <c r="EK75" s="161"/>
      <c r="EL75" s="161"/>
      <c r="EM75" s="161"/>
      <c r="EN75" s="161"/>
      <c r="EO75" s="161"/>
      <c r="EP75" s="161"/>
      <c r="EQ75" s="161"/>
      <c r="ER75" s="161"/>
      <c r="ES75" s="161"/>
      <c r="ET75" s="161"/>
      <c r="EU75" s="161"/>
      <c r="EV75" s="161"/>
      <c r="EW75" s="161"/>
      <c r="EX75" s="161"/>
      <c r="EY75" s="161"/>
      <c r="EZ75" s="161"/>
      <c r="FA75" s="161"/>
      <c r="FB75" s="161"/>
      <c r="FC75" s="161"/>
      <c r="FD75" s="161"/>
      <c r="FE75" s="161"/>
      <c r="FF75" s="161"/>
      <c r="FG75" s="161"/>
      <c r="FH75" s="161"/>
      <c r="FI75" s="161"/>
      <c r="FJ75" s="161"/>
      <c r="FK75" s="161"/>
      <c r="FL75" s="161"/>
      <c r="FM75" s="161"/>
      <c r="FN75" s="161"/>
      <c r="FO75" s="161"/>
      <c r="FP75" s="161"/>
      <c r="FQ75" s="161"/>
      <c r="FR75" s="161"/>
      <c r="FS75" s="161"/>
      <c r="FT75" s="161"/>
      <c r="FU75" s="161"/>
      <c r="FV75" s="161"/>
      <c r="FW75" s="161"/>
      <c r="FX75" s="161"/>
      <c r="FY75" s="161"/>
      <c r="FZ75" s="161"/>
      <c r="GA75" s="161"/>
      <c r="GB75" s="161"/>
      <c r="GC75" s="161"/>
      <c r="GD75" s="161"/>
      <c r="GE75" s="161"/>
      <c r="GF75" s="161"/>
      <c r="GG75" s="161"/>
      <c r="GH75" s="161"/>
      <c r="GI75" s="161"/>
      <c r="GJ75" s="161"/>
      <c r="GK75" s="161"/>
      <c r="GL75" s="161"/>
      <c r="GM75" s="161"/>
      <c r="GN75" s="161"/>
      <c r="GO75" s="161"/>
      <c r="GP75" s="161"/>
      <c r="GQ75" s="161"/>
      <c r="GR75" s="161"/>
      <c r="GS75" s="161"/>
      <c r="GT75" s="161"/>
      <c r="GU75" s="161"/>
      <c r="GV75" s="161"/>
      <c r="GW75" s="161"/>
      <c r="GX75" s="161"/>
      <c r="GY75" s="161"/>
      <c r="GZ75" s="161"/>
      <c r="HA75" s="161"/>
      <c r="HB75" s="161"/>
      <c r="HC75" s="161"/>
      <c r="HD75" s="161"/>
      <c r="HE75" s="161"/>
      <c r="HF75" s="161"/>
      <c r="HG75" s="161"/>
      <c r="HH75" s="161"/>
      <c r="HI75" s="161"/>
      <c r="HJ75" s="161"/>
      <c r="HK75" s="161"/>
      <c r="HL75" s="161"/>
      <c r="HM75" s="161"/>
      <c r="HN75" s="161"/>
      <c r="HO75" s="161"/>
      <c r="HP75" s="161"/>
      <c r="HQ75" s="161"/>
      <c r="HR75" s="161"/>
      <c r="HS75" s="161"/>
      <c r="HT75" s="161"/>
      <c r="HU75" s="161"/>
      <c r="HV75" s="161"/>
      <c r="HW75" s="161"/>
      <c r="HX75" s="161"/>
      <c r="HY75" s="161"/>
      <c r="HZ75" s="161"/>
      <c r="IA75" s="161"/>
      <c r="IB75" s="161"/>
      <c r="IC75" s="161"/>
      <c r="ID75" s="161"/>
      <c r="IE75" s="161"/>
      <c r="IF75" s="161"/>
      <c r="IG75" s="161"/>
      <c r="IH75" s="161"/>
      <c r="II75" s="161"/>
    </row>
    <row r="76" spans="1:243" s="39" customFormat="1" ht="20.100000000000001" customHeight="1">
      <c r="A76" s="121">
        <v>36</v>
      </c>
      <c r="B76" s="187" t="s">
        <v>111</v>
      </c>
      <c r="C76" s="121" t="s">
        <v>7</v>
      </c>
      <c r="D76" s="183">
        <f t="shared" si="55"/>
        <v>47.407000000000004</v>
      </c>
      <c r="E76" s="183">
        <v>59.933999999999997</v>
      </c>
      <c r="F76" s="183">
        <f t="shared" si="56"/>
        <v>107.34100000000001</v>
      </c>
      <c r="G76" s="170">
        <f>VLOOKUP(F$76,AB$71:AC$77,2,FALSE)</f>
        <v>1</v>
      </c>
      <c r="H76" s="161"/>
      <c r="I76" s="175"/>
      <c r="J76" s="176"/>
      <c r="K76" s="179"/>
      <c r="L76" s="175"/>
      <c r="M76" s="175"/>
      <c r="N76" s="175"/>
      <c r="O76" s="177"/>
      <c r="P76" s="161"/>
      <c r="Q76" s="175"/>
      <c r="R76" s="175"/>
      <c r="S76" s="179"/>
      <c r="T76" s="175"/>
      <c r="U76" s="179"/>
      <c r="V76" s="38"/>
      <c r="W76" s="38"/>
      <c r="X76" s="38"/>
      <c r="Y76" s="38"/>
      <c r="Z76" s="161"/>
      <c r="AA76" s="161">
        <v>6</v>
      </c>
      <c r="AB76" s="161">
        <f t="shared" si="57"/>
        <v>89.891999999999996</v>
      </c>
      <c r="AC76" s="161">
        <f t="shared" si="58"/>
        <v>6</v>
      </c>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c r="BK76" s="161"/>
      <c r="BL76" s="161"/>
      <c r="BM76" s="161"/>
      <c r="BN76" s="161"/>
      <c r="BO76" s="161"/>
      <c r="BP76" s="161"/>
      <c r="BQ76" s="161"/>
      <c r="BR76" s="161"/>
      <c r="BS76" s="161"/>
      <c r="BT76" s="161"/>
      <c r="BU76" s="161"/>
      <c r="BV76" s="161"/>
      <c r="BW76" s="161"/>
      <c r="BX76" s="161"/>
      <c r="BY76" s="161"/>
      <c r="BZ76" s="161"/>
      <c r="CA76" s="161"/>
      <c r="CB76" s="161"/>
      <c r="CC76" s="161"/>
      <c r="CD76" s="161"/>
      <c r="CE76" s="161"/>
      <c r="CF76" s="161"/>
      <c r="CG76" s="161"/>
      <c r="CH76" s="161"/>
      <c r="CI76" s="161"/>
      <c r="CJ76" s="161"/>
      <c r="CK76" s="161"/>
      <c r="CL76" s="161"/>
      <c r="CM76" s="161"/>
      <c r="CN76" s="161"/>
      <c r="CO76" s="161"/>
      <c r="CP76" s="161"/>
      <c r="CQ76" s="161"/>
      <c r="CR76" s="161"/>
      <c r="CS76" s="161"/>
      <c r="CT76" s="161"/>
      <c r="CU76" s="161"/>
      <c r="CV76" s="161"/>
      <c r="CW76" s="161"/>
      <c r="CX76" s="161"/>
      <c r="CY76" s="161"/>
      <c r="CZ76" s="161"/>
      <c r="DA76" s="161"/>
      <c r="DB76" s="161"/>
      <c r="DC76" s="161"/>
      <c r="DD76" s="161"/>
      <c r="DE76" s="161"/>
      <c r="DF76" s="161"/>
      <c r="DG76" s="161"/>
      <c r="DH76" s="161"/>
      <c r="DI76" s="161"/>
      <c r="DJ76" s="161"/>
      <c r="DK76" s="161"/>
      <c r="DL76" s="161"/>
      <c r="DM76" s="161"/>
      <c r="DN76" s="161"/>
      <c r="DO76" s="161"/>
      <c r="DP76" s="161"/>
      <c r="DQ76" s="161"/>
      <c r="DR76" s="161"/>
      <c r="DS76" s="161"/>
      <c r="DT76" s="161"/>
      <c r="DU76" s="161"/>
      <c r="DV76" s="161"/>
      <c r="DW76" s="161"/>
      <c r="DX76" s="161"/>
      <c r="DY76" s="161"/>
      <c r="DZ76" s="161"/>
      <c r="EA76" s="161"/>
      <c r="EB76" s="161"/>
      <c r="EC76" s="161"/>
      <c r="ED76" s="161"/>
      <c r="EE76" s="161"/>
      <c r="EF76" s="161"/>
      <c r="EG76" s="161"/>
      <c r="EH76" s="161"/>
      <c r="EI76" s="161"/>
      <c r="EJ76" s="161"/>
      <c r="EK76" s="161"/>
      <c r="EL76" s="161"/>
      <c r="EM76" s="161"/>
      <c r="EN76" s="161"/>
      <c r="EO76" s="161"/>
      <c r="EP76" s="161"/>
      <c r="EQ76" s="161"/>
      <c r="ER76" s="161"/>
      <c r="ES76" s="161"/>
      <c r="ET76" s="161"/>
      <c r="EU76" s="161"/>
      <c r="EV76" s="161"/>
      <c r="EW76" s="161"/>
      <c r="EX76" s="161"/>
      <c r="EY76" s="161"/>
      <c r="EZ76" s="161"/>
      <c r="FA76" s="161"/>
      <c r="FB76" s="161"/>
      <c r="FC76" s="161"/>
      <c r="FD76" s="161"/>
      <c r="FE76" s="161"/>
      <c r="FF76" s="161"/>
      <c r="FG76" s="161"/>
      <c r="FH76" s="161"/>
      <c r="FI76" s="161"/>
      <c r="FJ76" s="161"/>
      <c r="FK76" s="161"/>
      <c r="FL76" s="161"/>
      <c r="FM76" s="161"/>
      <c r="FN76" s="161"/>
      <c r="FO76" s="161"/>
      <c r="FP76" s="161"/>
      <c r="FQ76" s="161"/>
      <c r="FR76" s="161"/>
      <c r="FS76" s="161"/>
      <c r="FT76" s="161"/>
      <c r="FU76" s="161"/>
      <c r="FV76" s="161"/>
      <c r="FW76" s="161"/>
      <c r="FX76" s="161"/>
      <c r="FY76" s="161"/>
      <c r="FZ76" s="161"/>
      <c r="GA76" s="161"/>
      <c r="GB76" s="161"/>
      <c r="GC76" s="161"/>
      <c r="GD76" s="161"/>
      <c r="GE76" s="161"/>
      <c r="GF76" s="161"/>
      <c r="GG76" s="161"/>
      <c r="GH76" s="161"/>
      <c r="GI76" s="161"/>
      <c r="GJ76" s="161"/>
      <c r="GK76" s="161"/>
      <c r="GL76" s="161"/>
      <c r="GM76" s="161"/>
      <c r="GN76" s="161"/>
      <c r="GO76" s="161"/>
      <c r="GP76" s="161"/>
      <c r="GQ76" s="161"/>
      <c r="GR76" s="161"/>
      <c r="GS76" s="161"/>
      <c r="GT76" s="161"/>
      <c r="GU76" s="161"/>
      <c r="GV76" s="161"/>
      <c r="GW76" s="161"/>
      <c r="GX76" s="161"/>
      <c r="GY76" s="161"/>
      <c r="GZ76" s="161"/>
      <c r="HA76" s="161"/>
      <c r="HB76" s="161"/>
      <c r="HC76" s="161"/>
      <c r="HD76" s="161"/>
      <c r="HE76" s="161"/>
      <c r="HF76" s="161"/>
      <c r="HG76" s="161"/>
      <c r="HH76" s="161"/>
      <c r="HI76" s="161"/>
      <c r="HJ76" s="161"/>
      <c r="HK76" s="161"/>
      <c r="HL76" s="161"/>
      <c r="HM76" s="161"/>
      <c r="HN76" s="161"/>
      <c r="HO76" s="161"/>
      <c r="HP76" s="161"/>
      <c r="HQ76" s="161"/>
      <c r="HR76" s="161"/>
      <c r="HS76" s="161"/>
      <c r="HT76" s="161"/>
      <c r="HU76" s="161"/>
      <c r="HV76" s="161"/>
      <c r="HW76" s="161"/>
      <c r="HX76" s="161"/>
      <c r="HY76" s="161"/>
      <c r="HZ76" s="161"/>
      <c r="IA76" s="161"/>
      <c r="IB76" s="161"/>
      <c r="IC76" s="161"/>
      <c r="ID76" s="161"/>
      <c r="IE76" s="161"/>
      <c r="IF76" s="161"/>
      <c r="IG76" s="161"/>
      <c r="IH76" s="161"/>
      <c r="II76" s="161"/>
    </row>
    <row r="77" spans="1:243" s="39" customFormat="1" ht="20.100000000000001" customHeight="1">
      <c r="A77" s="121">
        <v>37</v>
      </c>
      <c r="B77" s="187" t="s">
        <v>113</v>
      </c>
      <c r="C77" s="121" t="s">
        <v>7</v>
      </c>
      <c r="D77" s="183">
        <f t="shared" si="55"/>
        <v>44.457999999999998</v>
      </c>
      <c r="E77" s="183">
        <v>58.436</v>
      </c>
      <c r="F77" s="183">
        <f t="shared" si="56"/>
        <v>102.89400000000001</v>
      </c>
      <c r="G77" s="170">
        <f>VLOOKUP(F$77,AB$71:AC$77,2,FALSE)</f>
        <v>2</v>
      </c>
      <c r="H77" s="161"/>
      <c r="I77" s="175"/>
      <c r="J77" s="176"/>
      <c r="K77" s="179"/>
      <c r="L77" s="175"/>
      <c r="M77" s="175"/>
      <c r="N77" s="175"/>
      <c r="O77" s="177"/>
      <c r="P77" s="161"/>
      <c r="Q77" s="175"/>
      <c r="R77" s="175"/>
      <c r="S77" s="179"/>
      <c r="T77" s="175"/>
      <c r="U77" s="179"/>
      <c r="V77" s="38"/>
      <c r="W77" s="38"/>
      <c r="X77" s="38"/>
      <c r="Y77" s="38"/>
      <c r="Z77" s="161"/>
      <c r="AA77" s="161">
        <v>7</v>
      </c>
      <c r="AB77" s="161">
        <f t="shared" si="57"/>
        <v>43.841000000000008</v>
      </c>
      <c r="AC77" s="161">
        <f t="shared" si="58"/>
        <v>7</v>
      </c>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c r="BN77" s="161"/>
      <c r="BO77" s="161"/>
      <c r="BP77" s="161"/>
      <c r="BQ77" s="161"/>
      <c r="BR77" s="161"/>
      <c r="BS77" s="161"/>
      <c r="BT77" s="161"/>
      <c r="BU77" s="161"/>
      <c r="BV77" s="161"/>
      <c r="BW77" s="161"/>
      <c r="BX77" s="161"/>
      <c r="BY77" s="161"/>
      <c r="BZ77" s="161"/>
      <c r="CA77" s="161"/>
      <c r="CB77" s="161"/>
      <c r="CC77" s="161"/>
      <c r="CD77" s="161"/>
      <c r="CE77" s="161"/>
      <c r="CF77" s="161"/>
      <c r="CG77" s="161"/>
      <c r="CH77" s="161"/>
      <c r="CI77" s="161"/>
      <c r="CJ77" s="161"/>
      <c r="CK77" s="161"/>
      <c r="CL77" s="161"/>
      <c r="CM77" s="161"/>
      <c r="CN77" s="161"/>
      <c r="CO77" s="161"/>
      <c r="CP77" s="161"/>
      <c r="CQ77" s="161"/>
      <c r="CR77" s="161"/>
      <c r="CS77" s="161"/>
      <c r="CT77" s="161"/>
      <c r="CU77" s="161"/>
      <c r="CV77" s="161"/>
      <c r="CW77" s="161"/>
      <c r="CX77" s="161"/>
      <c r="CY77" s="161"/>
      <c r="CZ77" s="161"/>
      <c r="DA77" s="161"/>
      <c r="DB77" s="161"/>
      <c r="DC77" s="161"/>
      <c r="DD77" s="161"/>
      <c r="DE77" s="161"/>
      <c r="DF77" s="161"/>
      <c r="DG77" s="161"/>
      <c r="DH77" s="161"/>
      <c r="DI77" s="161"/>
      <c r="DJ77" s="161"/>
      <c r="DK77" s="161"/>
      <c r="DL77" s="161"/>
      <c r="DM77" s="161"/>
      <c r="DN77" s="161"/>
      <c r="DO77" s="161"/>
      <c r="DP77" s="161"/>
      <c r="DQ77" s="161"/>
      <c r="DR77" s="161"/>
      <c r="DS77" s="161"/>
      <c r="DT77" s="161"/>
      <c r="DU77" s="161"/>
      <c r="DV77" s="161"/>
      <c r="DW77" s="161"/>
      <c r="DX77" s="161"/>
      <c r="DY77" s="161"/>
      <c r="DZ77" s="161"/>
      <c r="EA77" s="161"/>
      <c r="EB77" s="161"/>
      <c r="EC77" s="161"/>
      <c r="ED77" s="161"/>
      <c r="EE77" s="161"/>
      <c r="EF77" s="161"/>
      <c r="EG77" s="161"/>
      <c r="EH77" s="161"/>
      <c r="EI77" s="161"/>
      <c r="EJ77" s="161"/>
      <c r="EK77" s="161"/>
      <c r="EL77" s="161"/>
      <c r="EM77" s="161"/>
      <c r="EN77" s="161"/>
      <c r="EO77" s="161"/>
      <c r="EP77" s="161"/>
      <c r="EQ77" s="161"/>
      <c r="ER77" s="161"/>
      <c r="ES77" s="161"/>
      <c r="ET77" s="161"/>
      <c r="EU77" s="161"/>
      <c r="EV77" s="161"/>
      <c r="EW77" s="161"/>
      <c r="EX77" s="161"/>
      <c r="EY77" s="161"/>
      <c r="EZ77" s="161"/>
      <c r="FA77" s="161"/>
      <c r="FB77" s="161"/>
      <c r="FC77" s="161"/>
      <c r="FD77" s="161"/>
      <c r="FE77" s="161"/>
      <c r="FF77" s="161"/>
      <c r="FG77" s="161"/>
      <c r="FH77" s="161"/>
      <c r="FI77" s="161"/>
      <c r="FJ77" s="161"/>
      <c r="FK77" s="161"/>
      <c r="FL77" s="161"/>
      <c r="FM77" s="161"/>
      <c r="FN77" s="161"/>
      <c r="FO77" s="161"/>
      <c r="FP77" s="161"/>
      <c r="FQ77" s="161"/>
      <c r="FR77" s="161"/>
      <c r="FS77" s="161"/>
      <c r="FT77" s="161"/>
      <c r="FU77" s="161"/>
      <c r="FV77" s="161"/>
      <c r="FW77" s="161"/>
      <c r="FX77" s="161"/>
      <c r="FY77" s="161"/>
      <c r="FZ77" s="161"/>
      <c r="GA77" s="161"/>
      <c r="GB77" s="161"/>
      <c r="GC77" s="161"/>
      <c r="GD77" s="161"/>
      <c r="GE77" s="161"/>
      <c r="GF77" s="161"/>
      <c r="GG77" s="161"/>
      <c r="GH77" s="161"/>
      <c r="GI77" s="161"/>
      <c r="GJ77" s="161"/>
      <c r="GK77" s="161"/>
      <c r="GL77" s="161"/>
      <c r="GM77" s="161"/>
      <c r="GN77" s="161"/>
      <c r="GO77" s="161"/>
      <c r="GP77" s="161"/>
      <c r="GQ77" s="161"/>
      <c r="GR77" s="161"/>
      <c r="GS77" s="161"/>
      <c r="GT77" s="161"/>
      <c r="GU77" s="161"/>
      <c r="GV77" s="161"/>
      <c r="GW77" s="161"/>
      <c r="GX77" s="161"/>
      <c r="GY77" s="161"/>
      <c r="GZ77" s="161"/>
      <c r="HA77" s="161"/>
      <c r="HB77" s="161"/>
      <c r="HC77" s="161"/>
      <c r="HD77" s="161"/>
      <c r="HE77" s="161"/>
      <c r="HF77" s="161"/>
      <c r="HG77" s="161"/>
      <c r="HH77" s="161"/>
      <c r="HI77" s="161"/>
      <c r="HJ77" s="161"/>
      <c r="HK77" s="161"/>
      <c r="HL77" s="161"/>
      <c r="HM77" s="161"/>
      <c r="HN77" s="161"/>
      <c r="HO77" s="161"/>
      <c r="HP77" s="161"/>
      <c r="HQ77" s="161"/>
      <c r="HR77" s="161"/>
      <c r="HS77" s="161"/>
      <c r="HT77" s="161"/>
      <c r="HU77" s="161"/>
      <c r="HV77" s="161"/>
      <c r="HW77" s="161"/>
      <c r="HX77" s="161"/>
      <c r="HY77" s="161"/>
      <c r="HZ77" s="161"/>
      <c r="IA77" s="161"/>
      <c r="IB77" s="161"/>
      <c r="IC77" s="161"/>
      <c r="ID77" s="161"/>
      <c r="IE77" s="161"/>
      <c r="IF77" s="161"/>
      <c r="IG77" s="161"/>
      <c r="IH77" s="161"/>
      <c r="II77" s="161"/>
    </row>
    <row r="78" spans="1:243" s="39" customFormat="1" ht="20.100000000000001" customHeight="1">
      <c r="A78" s="122"/>
      <c r="B78" s="192"/>
      <c r="C78" s="122"/>
      <c r="D78" s="185"/>
      <c r="E78" s="185"/>
      <c r="F78" s="185"/>
      <c r="G78" s="174"/>
      <c r="H78" s="161"/>
      <c r="I78" s="175"/>
      <c r="J78" s="176"/>
      <c r="K78" s="179"/>
      <c r="L78" s="175"/>
      <c r="M78" s="175"/>
      <c r="N78" s="175"/>
      <c r="O78" s="177"/>
      <c r="P78" s="161"/>
      <c r="Q78" s="175"/>
      <c r="R78" s="175"/>
      <c r="S78" s="179"/>
      <c r="T78" s="175"/>
      <c r="U78" s="179"/>
      <c r="V78" s="38"/>
      <c r="W78" s="38"/>
      <c r="X78" s="38"/>
      <c r="Y78" s="38"/>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1"/>
      <c r="BU78" s="161"/>
      <c r="BV78" s="161"/>
      <c r="BW78" s="161"/>
      <c r="BX78" s="161"/>
      <c r="BY78" s="161"/>
      <c r="BZ78" s="161"/>
      <c r="CA78" s="161"/>
      <c r="CB78" s="161"/>
      <c r="CC78" s="161"/>
      <c r="CD78" s="161"/>
      <c r="CE78" s="161"/>
      <c r="CF78" s="161"/>
      <c r="CG78" s="161"/>
      <c r="CH78" s="161"/>
      <c r="CI78" s="161"/>
      <c r="CJ78" s="161"/>
      <c r="CK78" s="161"/>
      <c r="CL78" s="161"/>
      <c r="CM78" s="161"/>
      <c r="CN78" s="161"/>
      <c r="CO78" s="161"/>
      <c r="CP78" s="161"/>
      <c r="CQ78" s="161"/>
      <c r="CR78" s="161"/>
      <c r="CS78" s="161"/>
      <c r="CT78" s="161"/>
      <c r="CU78" s="161"/>
      <c r="CV78" s="161"/>
      <c r="CW78" s="161"/>
      <c r="CX78" s="161"/>
      <c r="CY78" s="161"/>
      <c r="CZ78" s="161"/>
      <c r="DA78" s="161"/>
      <c r="DB78" s="161"/>
      <c r="DC78" s="161"/>
      <c r="DD78" s="161"/>
      <c r="DE78" s="161"/>
      <c r="DF78" s="161"/>
      <c r="DG78" s="161"/>
      <c r="DH78" s="161"/>
      <c r="DI78" s="161"/>
      <c r="DJ78" s="161"/>
      <c r="DK78" s="161"/>
      <c r="DL78" s="161"/>
      <c r="DM78" s="161"/>
      <c r="DN78" s="161"/>
      <c r="DO78" s="161"/>
      <c r="DP78" s="161"/>
      <c r="DQ78" s="161"/>
      <c r="DR78" s="161"/>
      <c r="DS78" s="161"/>
      <c r="DT78" s="161"/>
      <c r="DU78" s="161"/>
      <c r="DV78" s="161"/>
      <c r="DW78" s="161"/>
      <c r="DX78" s="161"/>
      <c r="DY78" s="161"/>
      <c r="DZ78" s="161"/>
      <c r="EA78" s="161"/>
      <c r="EB78" s="161"/>
      <c r="EC78" s="161"/>
      <c r="ED78" s="161"/>
      <c r="EE78" s="161"/>
      <c r="EF78" s="161"/>
      <c r="EG78" s="161"/>
      <c r="EH78" s="161"/>
      <c r="EI78" s="161"/>
      <c r="EJ78" s="161"/>
      <c r="EK78" s="161"/>
      <c r="EL78" s="161"/>
      <c r="EM78" s="161"/>
      <c r="EN78" s="161"/>
      <c r="EO78" s="161"/>
      <c r="EP78" s="161"/>
      <c r="EQ78" s="161"/>
      <c r="ER78" s="161"/>
      <c r="ES78" s="161"/>
      <c r="ET78" s="161"/>
      <c r="EU78" s="161"/>
      <c r="EV78" s="161"/>
      <c r="EW78" s="161"/>
      <c r="EX78" s="161"/>
      <c r="EY78" s="161"/>
      <c r="EZ78" s="161"/>
      <c r="FA78" s="161"/>
      <c r="FB78" s="161"/>
      <c r="FC78" s="161"/>
      <c r="FD78" s="161"/>
      <c r="FE78" s="161"/>
      <c r="FF78" s="161"/>
      <c r="FG78" s="161"/>
      <c r="FH78" s="161"/>
      <c r="FI78" s="161"/>
      <c r="FJ78" s="161"/>
      <c r="FK78" s="161"/>
      <c r="FL78" s="161"/>
      <c r="FM78" s="161"/>
      <c r="FN78" s="161"/>
      <c r="FO78" s="161"/>
      <c r="FP78" s="161"/>
      <c r="FQ78" s="161"/>
      <c r="FR78" s="161"/>
      <c r="FS78" s="161"/>
      <c r="FT78" s="161"/>
      <c r="FU78" s="161"/>
      <c r="FV78" s="161"/>
      <c r="FW78" s="161"/>
      <c r="FX78" s="161"/>
      <c r="FY78" s="161"/>
      <c r="FZ78" s="161"/>
      <c r="GA78" s="161"/>
      <c r="GB78" s="161"/>
      <c r="GC78" s="161"/>
      <c r="GD78" s="161"/>
      <c r="GE78" s="161"/>
      <c r="GF78" s="161"/>
      <c r="GG78" s="161"/>
      <c r="GH78" s="161"/>
      <c r="GI78" s="161"/>
      <c r="GJ78" s="161"/>
      <c r="GK78" s="161"/>
      <c r="GL78" s="161"/>
      <c r="GM78" s="161"/>
      <c r="GN78" s="161"/>
      <c r="GO78" s="161"/>
      <c r="GP78" s="161"/>
      <c r="GQ78" s="161"/>
      <c r="GR78" s="161"/>
      <c r="GS78" s="161"/>
      <c r="GT78" s="161"/>
      <c r="GU78" s="161"/>
      <c r="GV78" s="161"/>
      <c r="GW78" s="161"/>
      <c r="GX78" s="161"/>
      <c r="GY78" s="161"/>
      <c r="GZ78" s="161"/>
      <c r="HA78" s="161"/>
      <c r="HB78" s="161"/>
      <c r="HC78" s="161"/>
      <c r="HD78" s="161"/>
      <c r="HE78" s="161"/>
      <c r="HF78" s="161"/>
      <c r="HG78" s="161"/>
      <c r="HH78" s="161"/>
      <c r="HI78" s="161"/>
      <c r="HJ78" s="161"/>
      <c r="HK78" s="161"/>
      <c r="HL78" s="161"/>
      <c r="HM78" s="161"/>
      <c r="HN78" s="161"/>
      <c r="HO78" s="161"/>
      <c r="HP78" s="161"/>
      <c r="HQ78" s="161"/>
      <c r="HR78" s="161"/>
      <c r="HS78" s="161"/>
      <c r="HT78" s="161"/>
      <c r="HU78" s="161"/>
      <c r="HV78" s="161"/>
      <c r="HW78" s="161"/>
      <c r="HX78" s="161"/>
      <c r="HY78" s="161"/>
      <c r="HZ78" s="161"/>
      <c r="IA78" s="161"/>
      <c r="IB78" s="161"/>
      <c r="IC78" s="161"/>
      <c r="ID78" s="161"/>
      <c r="IE78" s="161"/>
      <c r="IF78" s="161"/>
      <c r="IG78" s="161"/>
      <c r="IH78" s="161"/>
      <c r="II78" s="161"/>
    </row>
    <row r="79" spans="1:243" s="38" customFormat="1" ht="25.5">
      <c r="A79" s="188" t="s">
        <v>64</v>
      </c>
      <c r="B79" s="161"/>
      <c r="C79" s="175"/>
      <c r="D79" s="175"/>
      <c r="E79" s="176"/>
      <c r="F79" s="175"/>
      <c r="G79" s="177"/>
      <c r="H79" s="161"/>
      <c r="I79" s="175"/>
      <c r="J79" s="176"/>
      <c r="K79" s="179"/>
      <c r="L79" s="175"/>
      <c r="M79" s="175"/>
      <c r="N79" s="175"/>
      <c r="O79" s="177"/>
      <c r="P79" s="161"/>
      <c r="Q79" s="175"/>
      <c r="R79" s="175"/>
      <c r="S79" s="179"/>
      <c r="T79" s="175"/>
      <c r="U79" s="179"/>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1"/>
      <c r="BU79" s="161"/>
      <c r="BV79" s="161"/>
      <c r="BW79" s="161"/>
      <c r="BX79" s="161"/>
      <c r="BY79" s="161"/>
      <c r="BZ79" s="161"/>
      <c r="CA79" s="161"/>
      <c r="CB79" s="161"/>
      <c r="CC79" s="161"/>
      <c r="CD79" s="161"/>
      <c r="CE79" s="161"/>
      <c r="CF79" s="161"/>
      <c r="CG79" s="161"/>
      <c r="CH79" s="161"/>
      <c r="CI79" s="161"/>
      <c r="CJ79" s="161"/>
      <c r="CK79" s="161"/>
      <c r="CL79" s="161"/>
      <c r="CM79" s="161"/>
      <c r="CN79" s="161"/>
      <c r="CO79" s="161"/>
      <c r="CP79" s="161"/>
      <c r="CQ79" s="161"/>
      <c r="CR79" s="161"/>
      <c r="CS79" s="161"/>
      <c r="CT79" s="161"/>
      <c r="CU79" s="161"/>
      <c r="CV79" s="161"/>
      <c r="CW79" s="161"/>
      <c r="CX79" s="161"/>
      <c r="CY79" s="161"/>
      <c r="CZ79" s="161"/>
      <c r="DA79" s="161"/>
      <c r="DB79" s="161"/>
      <c r="DC79" s="161"/>
      <c r="DD79" s="161"/>
      <c r="DE79" s="161"/>
      <c r="DF79" s="161"/>
      <c r="DG79" s="161"/>
      <c r="DH79" s="161"/>
      <c r="DI79" s="161"/>
      <c r="DJ79" s="161"/>
      <c r="DK79" s="161"/>
      <c r="DL79" s="161"/>
      <c r="DM79" s="161"/>
      <c r="DN79" s="161"/>
      <c r="DO79" s="161"/>
      <c r="DP79" s="161"/>
      <c r="DQ79" s="161"/>
      <c r="DR79" s="161"/>
      <c r="DS79" s="161"/>
      <c r="DT79" s="161"/>
      <c r="DU79" s="161"/>
      <c r="DV79" s="161"/>
      <c r="DW79" s="161"/>
      <c r="DX79" s="161"/>
      <c r="DY79" s="161"/>
      <c r="DZ79" s="161"/>
      <c r="EA79" s="161"/>
      <c r="EB79" s="161"/>
      <c r="EC79" s="161"/>
      <c r="ED79" s="161"/>
      <c r="EE79" s="161"/>
      <c r="EF79" s="161"/>
      <c r="EG79" s="161"/>
      <c r="EH79" s="161"/>
      <c r="EI79" s="161"/>
      <c r="EJ79" s="161"/>
      <c r="EK79" s="161"/>
      <c r="EL79" s="161"/>
      <c r="EM79" s="161"/>
      <c r="EN79" s="161"/>
      <c r="EO79" s="161"/>
      <c r="EP79" s="161"/>
      <c r="EQ79" s="161"/>
      <c r="ER79" s="161"/>
      <c r="ES79" s="161"/>
      <c r="ET79" s="161"/>
      <c r="EU79" s="161"/>
      <c r="EV79" s="161"/>
      <c r="EW79" s="161"/>
      <c r="EX79" s="161"/>
      <c r="EY79" s="161"/>
      <c r="EZ79" s="161"/>
      <c r="FA79" s="161"/>
      <c r="FB79" s="161"/>
      <c r="FC79" s="161"/>
      <c r="FD79" s="161"/>
      <c r="FE79" s="161"/>
      <c r="FF79" s="161"/>
      <c r="FG79" s="161"/>
      <c r="FH79" s="161"/>
      <c r="FI79" s="161"/>
      <c r="FJ79" s="161"/>
      <c r="FK79" s="161"/>
      <c r="FL79" s="161"/>
      <c r="FM79" s="161"/>
      <c r="FN79" s="161"/>
      <c r="FO79" s="161"/>
      <c r="FP79" s="161"/>
      <c r="FQ79" s="161"/>
      <c r="FR79" s="161"/>
      <c r="FS79" s="161"/>
      <c r="FT79" s="161"/>
      <c r="FU79" s="161"/>
      <c r="FV79" s="161"/>
      <c r="FW79" s="161"/>
      <c r="FX79" s="161"/>
      <c r="FY79" s="161"/>
      <c r="FZ79" s="161"/>
      <c r="GA79" s="161"/>
      <c r="GB79" s="161"/>
      <c r="GC79" s="161"/>
      <c r="GD79" s="161"/>
      <c r="GE79" s="161"/>
      <c r="GF79" s="161"/>
      <c r="GG79" s="161"/>
      <c r="GH79" s="161"/>
      <c r="GI79" s="161"/>
      <c r="GJ79" s="161"/>
      <c r="GK79" s="161"/>
      <c r="GL79" s="161"/>
      <c r="GM79" s="161"/>
      <c r="GN79" s="161"/>
      <c r="GO79" s="161"/>
      <c r="GP79" s="161"/>
      <c r="GQ79" s="161"/>
      <c r="GR79" s="161"/>
      <c r="GS79" s="161"/>
      <c r="GT79" s="161"/>
      <c r="GU79" s="161"/>
      <c r="GV79" s="161"/>
      <c r="GW79" s="161"/>
      <c r="GX79" s="161"/>
      <c r="GY79" s="161"/>
      <c r="GZ79" s="161"/>
      <c r="HA79" s="161"/>
      <c r="HB79" s="161"/>
      <c r="HC79" s="161"/>
      <c r="HD79" s="161"/>
      <c r="HE79" s="161"/>
      <c r="HF79" s="161"/>
      <c r="HG79" s="161"/>
      <c r="HH79" s="161"/>
      <c r="HI79" s="161"/>
      <c r="HJ79" s="161"/>
      <c r="HK79" s="161"/>
      <c r="HL79" s="161"/>
      <c r="HM79" s="161"/>
      <c r="HN79" s="161"/>
      <c r="HO79" s="161"/>
      <c r="HP79" s="161"/>
      <c r="HQ79" s="161"/>
      <c r="HR79" s="161"/>
      <c r="HS79" s="161"/>
      <c r="HT79" s="161"/>
      <c r="HU79" s="161"/>
      <c r="HV79" s="161"/>
      <c r="HW79" s="161"/>
      <c r="HX79" s="161"/>
      <c r="HY79" s="161"/>
      <c r="HZ79" s="161"/>
      <c r="IA79" s="161"/>
      <c r="IB79" s="161"/>
      <c r="IC79" s="161"/>
      <c r="ID79" s="161"/>
      <c r="IE79" s="161"/>
      <c r="IF79" s="161"/>
      <c r="IG79" s="161"/>
      <c r="IH79" s="161"/>
      <c r="II79" s="161"/>
    </row>
    <row r="80" spans="1:243" s="38" customFormat="1" ht="20.100000000000001" customHeight="1">
      <c r="A80" s="189"/>
      <c r="B80" s="161"/>
      <c r="C80" s="175"/>
      <c r="D80" s="175"/>
      <c r="E80" s="176"/>
      <c r="F80" s="175"/>
      <c r="G80" s="177"/>
      <c r="H80" s="161"/>
      <c r="I80" s="175"/>
      <c r="J80" s="176"/>
      <c r="K80" s="179"/>
      <c r="L80" s="175"/>
      <c r="M80" s="175"/>
      <c r="N80" s="175"/>
      <c r="O80" s="177"/>
      <c r="P80" s="161"/>
      <c r="Q80" s="175"/>
      <c r="R80" s="175"/>
      <c r="S80" s="179"/>
      <c r="T80" s="175"/>
      <c r="U80" s="179"/>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1"/>
      <c r="BO80" s="161"/>
      <c r="BP80" s="161"/>
      <c r="BQ80" s="161"/>
      <c r="BR80" s="161"/>
      <c r="BS80" s="161"/>
      <c r="BT80" s="161"/>
      <c r="BU80" s="161"/>
      <c r="BV80" s="161"/>
      <c r="BW80" s="161"/>
      <c r="BX80" s="161"/>
      <c r="BY80" s="161"/>
      <c r="BZ80" s="161"/>
      <c r="CA80" s="161"/>
      <c r="CB80" s="161"/>
      <c r="CC80" s="161"/>
      <c r="CD80" s="161"/>
      <c r="CE80" s="161"/>
      <c r="CF80" s="161"/>
      <c r="CG80" s="161"/>
      <c r="CH80" s="161"/>
      <c r="CI80" s="161"/>
      <c r="CJ80" s="161"/>
      <c r="CK80" s="161"/>
      <c r="CL80" s="161"/>
      <c r="CM80" s="161"/>
      <c r="CN80" s="161"/>
      <c r="CO80" s="161"/>
      <c r="CP80" s="161"/>
      <c r="CQ80" s="161"/>
      <c r="CR80" s="161"/>
      <c r="CS80" s="161"/>
      <c r="CT80" s="161"/>
      <c r="CU80" s="161"/>
      <c r="CV80" s="161"/>
      <c r="CW80" s="161"/>
      <c r="CX80" s="161"/>
      <c r="CY80" s="161"/>
      <c r="CZ80" s="161"/>
      <c r="DA80" s="161"/>
      <c r="DB80" s="161"/>
      <c r="DC80" s="161"/>
      <c r="DD80" s="161"/>
      <c r="DE80" s="161"/>
      <c r="DF80" s="161"/>
      <c r="DG80" s="161"/>
      <c r="DH80" s="161"/>
      <c r="DI80" s="161"/>
      <c r="DJ80" s="161"/>
      <c r="DK80" s="161"/>
      <c r="DL80" s="161"/>
      <c r="DM80" s="161"/>
      <c r="DN80" s="161"/>
      <c r="DO80" s="161"/>
      <c r="DP80" s="161"/>
      <c r="DQ80" s="161"/>
      <c r="DR80" s="161"/>
      <c r="DS80" s="161"/>
      <c r="DT80" s="161"/>
      <c r="DU80" s="161"/>
      <c r="DV80" s="161"/>
      <c r="DW80" s="161"/>
      <c r="DX80" s="161"/>
      <c r="DY80" s="161"/>
      <c r="DZ80" s="161"/>
      <c r="EA80" s="161"/>
      <c r="EB80" s="161"/>
      <c r="EC80" s="161"/>
      <c r="ED80" s="161"/>
      <c r="EE80" s="161"/>
      <c r="EF80" s="161"/>
      <c r="EG80" s="161"/>
      <c r="EH80" s="161"/>
      <c r="EI80" s="161"/>
      <c r="EJ80" s="161"/>
      <c r="EK80" s="161"/>
      <c r="EL80" s="161"/>
      <c r="EM80" s="161"/>
      <c r="EN80" s="161"/>
      <c r="EO80" s="161"/>
      <c r="EP80" s="161"/>
      <c r="EQ80" s="161"/>
      <c r="ER80" s="161"/>
      <c r="ES80" s="161"/>
      <c r="ET80" s="161"/>
      <c r="EU80" s="161"/>
      <c r="EV80" s="161"/>
      <c r="EW80" s="161"/>
      <c r="EX80" s="161"/>
      <c r="EY80" s="161"/>
      <c r="EZ80" s="161"/>
      <c r="FA80" s="161"/>
      <c r="FB80" s="161"/>
      <c r="FC80" s="161"/>
      <c r="FD80" s="161"/>
      <c r="FE80" s="161"/>
      <c r="FF80" s="161"/>
      <c r="FG80" s="161"/>
      <c r="FH80" s="161"/>
      <c r="FI80" s="161"/>
      <c r="FJ80" s="161"/>
      <c r="FK80" s="161"/>
      <c r="FL80" s="161"/>
      <c r="FM80" s="161"/>
      <c r="FN80" s="161"/>
      <c r="FO80" s="161"/>
      <c r="FP80" s="161"/>
      <c r="FQ80" s="161"/>
      <c r="FR80" s="161"/>
      <c r="FS80" s="161"/>
      <c r="FT80" s="161"/>
      <c r="FU80" s="161"/>
      <c r="FV80" s="161"/>
      <c r="FW80" s="161"/>
      <c r="FX80" s="161"/>
      <c r="FY80" s="161"/>
      <c r="FZ80" s="161"/>
      <c r="GA80" s="161"/>
      <c r="GB80" s="161"/>
      <c r="GC80" s="161"/>
      <c r="GD80" s="161"/>
      <c r="GE80" s="161"/>
      <c r="GF80" s="161"/>
      <c r="GG80" s="161"/>
      <c r="GH80" s="161"/>
      <c r="GI80" s="161"/>
      <c r="GJ80" s="161"/>
      <c r="GK80" s="161"/>
      <c r="GL80" s="161"/>
      <c r="GM80" s="161"/>
      <c r="GN80" s="161"/>
      <c r="GO80" s="161"/>
      <c r="GP80" s="161"/>
      <c r="GQ80" s="161"/>
      <c r="GR80" s="161"/>
      <c r="GS80" s="161"/>
      <c r="GT80" s="161"/>
      <c r="GU80" s="161"/>
      <c r="GV80" s="161"/>
      <c r="GW80" s="161"/>
      <c r="GX80" s="161"/>
      <c r="GY80" s="161"/>
      <c r="GZ80" s="161"/>
      <c r="HA80" s="161"/>
      <c r="HB80" s="161"/>
      <c r="HC80" s="161"/>
      <c r="HD80" s="161"/>
      <c r="HE80" s="161"/>
      <c r="HF80" s="161"/>
      <c r="HG80" s="161"/>
      <c r="HH80" s="161"/>
      <c r="HI80" s="161"/>
      <c r="HJ80" s="161"/>
      <c r="HK80" s="161"/>
      <c r="HL80" s="161"/>
      <c r="HM80" s="161"/>
      <c r="HN80" s="161"/>
      <c r="HO80" s="161"/>
      <c r="HP80" s="161"/>
      <c r="HQ80" s="161"/>
      <c r="HR80" s="161"/>
      <c r="HS80" s="161"/>
      <c r="HT80" s="161"/>
      <c r="HU80" s="161"/>
      <c r="HV80" s="161"/>
      <c r="HW80" s="161"/>
      <c r="HX80" s="161"/>
      <c r="HY80" s="161"/>
      <c r="HZ80" s="161"/>
      <c r="IA80" s="161"/>
      <c r="IB80" s="161"/>
      <c r="IC80" s="161"/>
      <c r="ID80" s="161"/>
      <c r="IE80" s="161"/>
      <c r="IF80" s="161"/>
      <c r="IG80" s="161"/>
      <c r="IH80" s="161"/>
      <c r="II80" s="161"/>
    </row>
    <row r="81" spans="1:243" s="161" customFormat="1" ht="20.100000000000001" customHeight="1">
      <c r="A81" s="160" t="s">
        <v>29</v>
      </c>
      <c r="C81" s="162"/>
      <c r="D81" s="30"/>
      <c r="E81" s="31" t="s">
        <v>23</v>
      </c>
      <c r="F81" s="163"/>
      <c r="G81" s="30"/>
      <c r="H81" s="31" t="s">
        <v>22</v>
      </c>
      <c r="I81" s="163"/>
      <c r="J81" s="30" t="s">
        <v>10</v>
      </c>
      <c r="K81" s="32"/>
      <c r="L81" s="30" t="s">
        <v>6</v>
      </c>
      <c r="M81" s="31" t="s">
        <v>11</v>
      </c>
      <c r="N81" s="31"/>
      <c r="O81" s="32" t="s">
        <v>6</v>
      </c>
      <c r="P81" s="164"/>
      <c r="Q81" s="31" t="s">
        <v>12</v>
      </c>
      <c r="R81" s="31" t="s">
        <v>6</v>
      </c>
      <c r="S81" s="165"/>
      <c r="T81" s="33" t="s">
        <v>6</v>
      </c>
      <c r="U81" s="31" t="s">
        <v>13</v>
      </c>
      <c r="V81" s="163"/>
      <c r="W81" s="165"/>
      <c r="X81" s="34" t="s">
        <v>14</v>
      </c>
      <c r="Y81" s="34" t="s">
        <v>27</v>
      </c>
      <c r="AB81" s="161" t="s">
        <v>0</v>
      </c>
      <c r="AD81" s="161" t="s">
        <v>1</v>
      </c>
      <c r="AF81" s="161" t="s">
        <v>2</v>
      </c>
      <c r="AH81" s="161" t="s">
        <v>3</v>
      </c>
      <c r="AJ81" s="161" t="s">
        <v>28</v>
      </c>
    </row>
    <row r="82" spans="1:243" s="161" customFormat="1" ht="20.100000000000001" customHeight="1">
      <c r="A82" s="35" t="s">
        <v>8</v>
      </c>
      <c r="B82" s="35" t="s">
        <v>9</v>
      </c>
      <c r="C82" s="35" t="s">
        <v>17</v>
      </c>
      <c r="D82" s="36" t="s">
        <v>59</v>
      </c>
      <c r="E82" s="36" t="s">
        <v>60</v>
      </c>
      <c r="F82" s="35" t="s">
        <v>15</v>
      </c>
      <c r="G82" s="36" t="s">
        <v>59</v>
      </c>
      <c r="H82" s="36" t="s">
        <v>60</v>
      </c>
      <c r="I82" s="33" t="s">
        <v>16</v>
      </c>
      <c r="J82" s="30" t="s">
        <v>4</v>
      </c>
      <c r="K82" s="32" t="s">
        <v>27</v>
      </c>
      <c r="L82" s="36" t="s">
        <v>59</v>
      </c>
      <c r="M82" s="36" t="s">
        <v>60</v>
      </c>
      <c r="N82" s="35" t="s">
        <v>4</v>
      </c>
      <c r="O82" s="36" t="s">
        <v>27</v>
      </c>
      <c r="P82" s="36" t="s">
        <v>59</v>
      </c>
      <c r="Q82" s="36" t="s">
        <v>60</v>
      </c>
      <c r="R82" s="35" t="s">
        <v>4</v>
      </c>
      <c r="S82" s="36" t="s">
        <v>27</v>
      </c>
      <c r="T82" s="36" t="s">
        <v>59</v>
      </c>
      <c r="U82" s="36" t="s">
        <v>60</v>
      </c>
      <c r="V82" s="35" t="s">
        <v>4</v>
      </c>
      <c r="W82" s="36" t="s">
        <v>27</v>
      </c>
      <c r="X82" s="166"/>
      <c r="Y82" s="167"/>
    </row>
    <row r="83" spans="1:243" s="39" customFormat="1" ht="20.100000000000001" customHeight="1">
      <c r="A83" s="121">
        <v>58</v>
      </c>
      <c r="B83" s="168" t="s">
        <v>45</v>
      </c>
      <c r="C83" s="121" t="s">
        <v>25</v>
      </c>
      <c r="D83" s="37">
        <v>4.3</v>
      </c>
      <c r="E83" s="37">
        <v>8</v>
      </c>
      <c r="F83" s="169">
        <f>D83+E83</f>
        <v>12.3</v>
      </c>
      <c r="G83" s="37">
        <v>4.3</v>
      </c>
      <c r="H83" s="37">
        <v>7.75</v>
      </c>
      <c r="I83" s="169">
        <f>G83+H83</f>
        <v>12.05</v>
      </c>
      <c r="J83" s="42">
        <f>(F83+I83)/2</f>
        <v>12.175000000000001</v>
      </c>
      <c r="K83" s="170">
        <v>1</v>
      </c>
      <c r="L83" s="37">
        <v>2.2000000000000002</v>
      </c>
      <c r="M83" s="37">
        <v>8.0660000000000007</v>
      </c>
      <c r="N83" s="169">
        <f>L83+M83</f>
        <v>10.266000000000002</v>
      </c>
      <c r="O83" s="170">
        <v>1</v>
      </c>
      <c r="P83" s="37">
        <v>4.2</v>
      </c>
      <c r="Q83" s="37">
        <v>6.9329999999999998</v>
      </c>
      <c r="R83" s="169">
        <f>P83+Q83</f>
        <v>11.132999999999999</v>
      </c>
      <c r="S83" s="170">
        <v>1</v>
      </c>
      <c r="T83" s="37">
        <v>4.2</v>
      </c>
      <c r="U83" s="37">
        <v>7.8330000000000002</v>
      </c>
      <c r="V83" s="169">
        <v>12.032999999999999</v>
      </c>
      <c r="W83" s="170">
        <v>1</v>
      </c>
      <c r="X83" s="169">
        <f>J83+N83+R83+V83</f>
        <v>45.606999999999999</v>
      </c>
      <c r="Y83" s="170">
        <v>1</v>
      </c>
      <c r="Z83" s="161"/>
      <c r="AA83" s="161">
        <v>1</v>
      </c>
      <c r="AB83" s="161">
        <f>LARGE(J$24:J$30,$AA83)</f>
        <v>12.466000000000001</v>
      </c>
      <c r="AC83" s="161">
        <f>IF(AB83=AB82,AC82,AC82+1)</f>
        <v>1</v>
      </c>
      <c r="AD83" s="161">
        <f>LARGE(N$24:N$30,$AA83)</f>
        <v>13.566000000000001</v>
      </c>
      <c r="AE83" s="161">
        <f>IF(AD83=AD82,AE82,AE82+1)</f>
        <v>1</v>
      </c>
      <c r="AF83" s="161">
        <f>LARGE(R$24:R$30,$AA83)</f>
        <v>12</v>
      </c>
      <c r="AG83" s="161">
        <f>IF(AF83=AF82,AG82,AG82+1)</f>
        <v>1</v>
      </c>
      <c r="AH83" s="161" t="e">
        <f>LARGE(V$24:V$30,$AA83)</f>
        <v>#NUM!</v>
      </c>
      <c r="AI83" s="161" t="e">
        <f>IF(AH83=AH82,AI82,AI82+1)</f>
        <v>#NUM!</v>
      </c>
      <c r="AJ83" s="161" t="e">
        <f>LARGE(X$24:X$30,$AA83)</f>
        <v>#NUM!</v>
      </c>
      <c r="AK83" s="161" t="e">
        <f>IF(AJ83=AJ82,AK82,AK82+1)</f>
        <v>#NUM!</v>
      </c>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61"/>
      <c r="BO83" s="161"/>
      <c r="BP83" s="161"/>
      <c r="BQ83" s="161"/>
      <c r="BR83" s="161"/>
      <c r="BS83" s="161"/>
      <c r="BT83" s="161"/>
      <c r="BU83" s="161"/>
      <c r="BV83" s="161"/>
      <c r="BW83" s="161"/>
      <c r="BX83" s="161"/>
      <c r="BY83" s="161"/>
      <c r="BZ83" s="161"/>
      <c r="CA83" s="161"/>
      <c r="CB83" s="161"/>
      <c r="CC83" s="161"/>
      <c r="CD83" s="161"/>
      <c r="CE83" s="161"/>
      <c r="CF83" s="161"/>
      <c r="CG83" s="161"/>
      <c r="CH83" s="161"/>
      <c r="CI83" s="161"/>
      <c r="CJ83" s="161"/>
      <c r="CK83" s="161"/>
      <c r="CL83" s="161"/>
      <c r="CM83" s="161"/>
      <c r="CN83" s="161"/>
      <c r="CO83" s="161"/>
      <c r="CP83" s="161"/>
      <c r="CQ83" s="161"/>
      <c r="CR83" s="161"/>
      <c r="CS83" s="161"/>
      <c r="CT83" s="161"/>
      <c r="CU83" s="161"/>
      <c r="CV83" s="161"/>
      <c r="CW83" s="161"/>
      <c r="CX83" s="161"/>
      <c r="CY83" s="161"/>
      <c r="CZ83" s="161"/>
      <c r="DA83" s="161"/>
      <c r="DB83" s="161"/>
      <c r="DC83" s="161"/>
      <c r="DD83" s="161"/>
      <c r="DE83" s="161"/>
      <c r="DF83" s="161"/>
      <c r="DG83" s="161"/>
      <c r="DH83" s="161"/>
      <c r="DI83" s="161"/>
      <c r="DJ83" s="161"/>
      <c r="DK83" s="161"/>
      <c r="DL83" s="161"/>
      <c r="DM83" s="161"/>
      <c r="DN83" s="161"/>
      <c r="DO83" s="161"/>
      <c r="DP83" s="161"/>
      <c r="DQ83" s="161"/>
      <c r="DR83" s="161"/>
      <c r="DS83" s="161"/>
      <c r="DT83" s="161"/>
      <c r="DU83" s="161"/>
      <c r="DV83" s="161"/>
      <c r="DW83" s="161"/>
      <c r="DX83" s="161"/>
      <c r="DY83" s="161"/>
      <c r="DZ83" s="161"/>
      <c r="EA83" s="161"/>
      <c r="EB83" s="161"/>
      <c r="EC83" s="161"/>
      <c r="ED83" s="161"/>
      <c r="EE83" s="161"/>
      <c r="EF83" s="161"/>
      <c r="EG83" s="161"/>
      <c r="EH83" s="161"/>
      <c r="EI83" s="161"/>
      <c r="EJ83" s="161"/>
      <c r="EK83" s="161"/>
      <c r="EL83" s="161"/>
      <c r="EM83" s="161"/>
      <c r="EN83" s="161"/>
      <c r="EO83" s="161"/>
      <c r="EP83" s="161"/>
      <c r="EQ83" s="161"/>
      <c r="ER83" s="161"/>
      <c r="ES83" s="161"/>
      <c r="ET83" s="161"/>
      <c r="EU83" s="161"/>
      <c r="EV83" s="161"/>
      <c r="EW83" s="161"/>
      <c r="EX83" s="161"/>
      <c r="EY83" s="161"/>
      <c r="EZ83" s="161"/>
      <c r="FA83" s="161"/>
      <c r="FB83" s="161"/>
      <c r="FC83" s="161"/>
      <c r="FD83" s="161"/>
      <c r="FE83" s="161"/>
      <c r="FF83" s="161"/>
      <c r="FG83" s="161"/>
      <c r="FH83" s="161"/>
      <c r="FI83" s="161"/>
      <c r="FJ83" s="161"/>
      <c r="FK83" s="161"/>
      <c r="FL83" s="161"/>
      <c r="FM83" s="161"/>
      <c r="FN83" s="161"/>
      <c r="FO83" s="161"/>
      <c r="FP83" s="161"/>
      <c r="FQ83" s="161"/>
      <c r="FR83" s="161"/>
      <c r="FS83" s="161"/>
      <c r="FT83" s="161"/>
      <c r="FU83" s="161"/>
      <c r="FV83" s="161"/>
      <c r="FW83" s="161"/>
      <c r="FX83" s="161"/>
      <c r="FY83" s="161"/>
      <c r="FZ83" s="161"/>
      <c r="GA83" s="161"/>
      <c r="GB83" s="161"/>
      <c r="GC83" s="161"/>
      <c r="GD83" s="161"/>
      <c r="GE83" s="161"/>
      <c r="GF83" s="161"/>
      <c r="GG83" s="161"/>
      <c r="GH83" s="161"/>
      <c r="GI83" s="161"/>
      <c r="GJ83" s="161"/>
      <c r="GK83" s="161"/>
      <c r="GL83" s="161"/>
      <c r="GM83" s="161"/>
      <c r="GN83" s="161"/>
      <c r="GO83" s="161"/>
      <c r="GP83" s="161"/>
      <c r="GQ83" s="161"/>
      <c r="GR83" s="161"/>
      <c r="GS83" s="161"/>
      <c r="GT83" s="161"/>
      <c r="GU83" s="161"/>
      <c r="GV83" s="161"/>
      <c r="GW83" s="161"/>
      <c r="GX83" s="161"/>
      <c r="GY83" s="161"/>
      <c r="GZ83" s="161"/>
      <c r="HA83" s="161"/>
      <c r="HB83" s="161"/>
      <c r="HC83" s="161"/>
      <c r="HD83" s="161"/>
      <c r="HE83" s="161"/>
      <c r="HF83" s="161"/>
      <c r="HG83" s="161"/>
      <c r="HH83" s="161"/>
      <c r="HI83" s="161"/>
      <c r="HJ83" s="161"/>
      <c r="HK83" s="161"/>
      <c r="HL83" s="161"/>
      <c r="HM83" s="161"/>
      <c r="HN83" s="161"/>
      <c r="HO83" s="161"/>
      <c r="HP83" s="161"/>
      <c r="HQ83" s="161"/>
      <c r="HR83" s="161"/>
      <c r="HS83" s="161"/>
      <c r="HT83" s="161"/>
      <c r="HU83" s="161"/>
      <c r="HV83" s="161"/>
      <c r="HW83" s="161"/>
      <c r="HX83" s="161"/>
      <c r="HY83" s="161"/>
      <c r="HZ83" s="161"/>
      <c r="IA83" s="161"/>
      <c r="IB83" s="161"/>
      <c r="IC83" s="161"/>
      <c r="ID83" s="161"/>
      <c r="IE83" s="161"/>
    </row>
    <row r="84" spans="1:243" s="39" customFormat="1" ht="20.100000000000001" customHeight="1">
      <c r="A84" s="122"/>
      <c r="B84" s="192"/>
      <c r="C84" s="122"/>
      <c r="D84" s="185"/>
      <c r="E84" s="185"/>
      <c r="F84" s="185"/>
      <c r="G84" s="174"/>
      <c r="H84" s="161"/>
      <c r="I84" s="175"/>
      <c r="J84" s="176"/>
      <c r="K84" s="179"/>
      <c r="L84" s="175"/>
      <c r="M84" s="175"/>
      <c r="N84" s="175"/>
      <c r="O84" s="177"/>
      <c r="P84" s="161"/>
      <c r="Q84" s="175"/>
      <c r="R84" s="175"/>
      <c r="S84" s="179"/>
      <c r="T84" s="175"/>
      <c r="U84" s="179"/>
      <c r="V84" s="38"/>
      <c r="W84" s="38"/>
      <c r="X84" s="38"/>
      <c r="Y84" s="38"/>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c r="BN84" s="161"/>
      <c r="BO84" s="161"/>
      <c r="BP84" s="161"/>
      <c r="BQ84" s="161"/>
      <c r="BR84" s="161"/>
      <c r="BS84" s="161"/>
      <c r="BT84" s="161"/>
      <c r="BU84" s="161"/>
      <c r="BV84" s="161"/>
      <c r="BW84" s="161"/>
      <c r="BX84" s="161"/>
      <c r="BY84" s="161"/>
      <c r="BZ84" s="161"/>
      <c r="CA84" s="161"/>
      <c r="CB84" s="161"/>
      <c r="CC84" s="161"/>
      <c r="CD84" s="161"/>
      <c r="CE84" s="161"/>
      <c r="CF84" s="161"/>
      <c r="CG84" s="161"/>
      <c r="CH84" s="161"/>
      <c r="CI84" s="161"/>
      <c r="CJ84" s="161"/>
      <c r="CK84" s="161"/>
      <c r="CL84" s="161"/>
      <c r="CM84" s="161"/>
      <c r="CN84" s="161"/>
      <c r="CO84" s="161"/>
      <c r="CP84" s="161"/>
      <c r="CQ84" s="161"/>
      <c r="CR84" s="161"/>
      <c r="CS84" s="161"/>
      <c r="CT84" s="161"/>
      <c r="CU84" s="161"/>
      <c r="CV84" s="161"/>
      <c r="CW84" s="161"/>
      <c r="CX84" s="161"/>
      <c r="CY84" s="161"/>
      <c r="CZ84" s="161"/>
      <c r="DA84" s="161"/>
      <c r="DB84" s="161"/>
      <c r="DC84" s="161"/>
      <c r="DD84" s="161"/>
      <c r="DE84" s="161"/>
      <c r="DF84" s="161"/>
      <c r="DG84" s="161"/>
      <c r="DH84" s="161"/>
      <c r="DI84" s="161"/>
      <c r="DJ84" s="161"/>
      <c r="DK84" s="161"/>
      <c r="DL84" s="161"/>
      <c r="DM84" s="161"/>
      <c r="DN84" s="161"/>
      <c r="DO84" s="161"/>
      <c r="DP84" s="161"/>
      <c r="DQ84" s="161"/>
      <c r="DR84" s="161"/>
      <c r="DS84" s="161"/>
      <c r="DT84" s="161"/>
      <c r="DU84" s="161"/>
      <c r="DV84" s="161"/>
      <c r="DW84" s="161"/>
      <c r="DX84" s="161"/>
      <c r="DY84" s="161"/>
      <c r="DZ84" s="161"/>
      <c r="EA84" s="161"/>
      <c r="EB84" s="161"/>
      <c r="EC84" s="161"/>
      <c r="ED84" s="161"/>
      <c r="EE84" s="161"/>
      <c r="EF84" s="161"/>
      <c r="EG84" s="161"/>
      <c r="EH84" s="161"/>
      <c r="EI84" s="161"/>
      <c r="EJ84" s="161"/>
      <c r="EK84" s="161"/>
      <c r="EL84" s="161"/>
      <c r="EM84" s="161"/>
      <c r="EN84" s="161"/>
      <c r="EO84" s="161"/>
      <c r="EP84" s="161"/>
      <c r="EQ84" s="161"/>
      <c r="ER84" s="161"/>
      <c r="ES84" s="161"/>
      <c r="ET84" s="161"/>
      <c r="EU84" s="161"/>
      <c r="EV84" s="161"/>
      <c r="EW84" s="161"/>
      <c r="EX84" s="161"/>
      <c r="EY84" s="161"/>
      <c r="EZ84" s="161"/>
      <c r="FA84" s="161"/>
      <c r="FB84" s="161"/>
      <c r="FC84" s="161"/>
      <c r="FD84" s="161"/>
      <c r="FE84" s="161"/>
      <c r="FF84" s="161"/>
      <c r="FG84" s="161"/>
      <c r="FH84" s="161"/>
      <c r="FI84" s="161"/>
      <c r="FJ84" s="161"/>
      <c r="FK84" s="161"/>
      <c r="FL84" s="161"/>
      <c r="FM84" s="161"/>
      <c r="FN84" s="161"/>
      <c r="FO84" s="161"/>
      <c r="FP84" s="161"/>
      <c r="FQ84" s="161"/>
      <c r="FR84" s="161"/>
      <c r="FS84" s="161"/>
      <c r="FT84" s="161"/>
      <c r="FU84" s="161"/>
      <c r="FV84" s="161"/>
      <c r="FW84" s="161"/>
      <c r="FX84" s="161"/>
      <c r="FY84" s="161"/>
      <c r="FZ84" s="161"/>
      <c r="GA84" s="161"/>
      <c r="GB84" s="161"/>
      <c r="GC84" s="161"/>
      <c r="GD84" s="161"/>
      <c r="GE84" s="161"/>
      <c r="GF84" s="161"/>
      <c r="GG84" s="161"/>
      <c r="GH84" s="161"/>
      <c r="GI84" s="161"/>
      <c r="GJ84" s="161"/>
      <c r="GK84" s="161"/>
      <c r="GL84" s="161"/>
      <c r="GM84" s="161"/>
      <c r="GN84" s="161"/>
      <c r="GO84" s="161"/>
      <c r="GP84" s="161"/>
      <c r="GQ84" s="161"/>
      <c r="GR84" s="161"/>
      <c r="GS84" s="161"/>
      <c r="GT84" s="161"/>
      <c r="GU84" s="161"/>
      <c r="GV84" s="161"/>
      <c r="GW84" s="161"/>
      <c r="GX84" s="161"/>
      <c r="GY84" s="161"/>
      <c r="GZ84" s="161"/>
      <c r="HA84" s="161"/>
      <c r="HB84" s="161"/>
      <c r="HC84" s="161"/>
      <c r="HD84" s="161"/>
      <c r="HE84" s="161"/>
      <c r="HF84" s="161"/>
      <c r="HG84" s="161"/>
      <c r="HH84" s="161"/>
      <c r="HI84" s="161"/>
      <c r="HJ84" s="161"/>
      <c r="HK84" s="161"/>
      <c r="HL84" s="161"/>
      <c r="HM84" s="161"/>
      <c r="HN84" s="161"/>
      <c r="HO84" s="161"/>
      <c r="HP84" s="161"/>
      <c r="HQ84" s="161"/>
      <c r="HR84" s="161"/>
      <c r="HS84" s="161"/>
      <c r="HT84" s="161"/>
      <c r="HU84" s="161"/>
      <c r="HV84" s="161"/>
      <c r="HW84" s="161"/>
      <c r="HX84" s="161"/>
      <c r="HY84" s="161"/>
      <c r="HZ84" s="161"/>
      <c r="IA84" s="161"/>
      <c r="IB84" s="161"/>
      <c r="IC84" s="161"/>
      <c r="ID84" s="161"/>
      <c r="IE84" s="161"/>
      <c r="IF84" s="161"/>
      <c r="IG84" s="161"/>
      <c r="IH84" s="161"/>
      <c r="II84" s="161"/>
    </row>
    <row r="85" spans="1:243" s="39" customFormat="1" ht="20.100000000000001" customHeight="1">
      <c r="A85" s="160" t="s">
        <v>30</v>
      </c>
      <c r="B85" s="161"/>
      <c r="C85" s="162"/>
      <c r="D85" s="175"/>
      <c r="E85" s="176"/>
      <c r="F85" s="175"/>
      <c r="G85" s="177"/>
      <c r="H85" s="161"/>
      <c r="I85" s="175"/>
      <c r="J85" s="176"/>
      <c r="K85" s="179"/>
      <c r="L85" s="175"/>
      <c r="M85" s="175"/>
      <c r="N85" s="175"/>
      <c r="O85" s="177"/>
      <c r="P85" s="38"/>
      <c r="Q85" s="38"/>
      <c r="R85" s="38"/>
      <c r="S85" s="38"/>
      <c r="T85" s="38"/>
      <c r="U85" s="38"/>
      <c r="V85" s="38"/>
      <c r="W85" s="38"/>
      <c r="X85" s="161"/>
      <c r="Y85" s="161"/>
      <c r="Z85" s="161"/>
      <c r="AA85" s="161"/>
      <c r="AB85" s="161" t="s">
        <v>33</v>
      </c>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c r="BN85" s="161"/>
      <c r="BO85" s="161"/>
      <c r="BP85" s="161"/>
      <c r="BQ85" s="161"/>
      <c r="BR85" s="161"/>
      <c r="BS85" s="161"/>
      <c r="BT85" s="161"/>
      <c r="BU85" s="161"/>
      <c r="BV85" s="161"/>
      <c r="BW85" s="161"/>
      <c r="BX85" s="161"/>
      <c r="BY85" s="161"/>
      <c r="BZ85" s="161"/>
      <c r="CA85" s="161"/>
      <c r="CB85" s="161"/>
      <c r="CC85" s="161"/>
      <c r="CD85" s="161"/>
      <c r="CE85" s="161"/>
      <c r="CF85" s="161"/>
      <c r="CG85" s="161"/>
      <c r="CH85" s="161"/>
      <c r="CI85" s="161"/>
      <c r="CJ85" s="161"/>
      <c r="CK85" s="161"/>
      <c r="CL85" s="161"/>
      <c r="CM85" s="161"/>
      <c r="CN85" s="161"/>
      <c r="CO85" s="161"/>
      <c r="CP85" s="161"/>
      <c r="CQ85" s="161"/>
      <c r="CR85" s="161"/>
      <c r="CS85" s="161"/>
      <c r="CT85" s="161"/>
      <c r="CU85" s="161"/>
      <c r="CV85" s="161"/>
      <c r="CW85" s="161"/>
      <c r="CX85" s="161"/>
      <c r="CY85" s="161"/>
      <c r="CZ85" s="161"/>
      <c r="DA85" s="161"/>
      <c r="DB85" s="161"/>
      <c r="DC85" s="161"/>
      <c r="DD85" s="161"/>
      <c r="DE85" s="161"/>
      <c r="DF85" s="161"/>
      <c r="DG85" s="161"/>
      <c r="DH85" s="161"/>
      <c r="DI85" s="161"/>
      <c r="DJ85" s="161"/>
      <c r="DK85" s="161"/>
      <c r="DL85" s="161"/>
      <c r="DM85" s="161"/>
      <c r="DN85" s="161"/>
      <c r="DO85" s="161"/>
      <c r="DP85" s="161"/>
      <c r="DQ85" s="161"/>
      <c r="DR85" s="161"/>
      <c r="DS85" s="161"/>
      <c r="DT85" s="161"/>
      <c r="DU85" s="161"/>
      <c r="DV85" s="161"/>
      <c r="DW85" s="161"/>
      <c r="DX85" s="161"/>
      <c r="DY85" s="161"/>
      <c r="DZ85" s="161"/>
      <c r="EA85" s="161"/>
      <c r="EB85" s="161"/>
      <c r="EC85" s="161"/>
      <c r="ED85" s="161"/>
      <c r="EE85" s="161"/>
      <c r="EF85" s="161"/>
      <c r="EG85" s="161"/>
      <c r="EH85" s="161"/>
      <c r="EI85" s="161"/>
      <c r="EJ85" s="161"/>
      <c r="EK85" s="161"/>
      <c r="EL85" s="161"/>
      <c r="EM85" s="161"/>
      <c r="EN85" s="161"/>
      <c r="EO85" s="161"/>
      <c r="EP85" s="161"/>
      <c r="EQ85" s="161"/>
      <c r="ER85" s="161"/>
      <c r="ES85" s="161"/>
      <c r="ET85" s="161"/>
      <c r="EU85" s="161"/>
      <c r="EV85" s="161"/>
      <c r="EW85" s="161"/>
      <c r="EX85" s="161"/>
      <c r="EY85" s="161"/>
      <c r="EZ85" s="161"/>
      <c r="FA85" s="161"/>
      <c r="FB85" s="161"/>
      <c r="FC85" s="161"/>
      <c r="FD85" s="161"/>
      <c r="FE85" s="161"/>
      <c r="FF85" s="161"/>
      <c r="FG85" s="161"/>
      <c r="FH85" s="161"/>
      <c r="FI85" s="161"/>
      <c r="FJ85" s="161"/>
      <c r="FK85" s="161"/>
      <c r="FL85" s="161"/>
      <c r="FM85" s="161"/>
      <c r="FN85" s="161"/>
      <c r="FO85" s="161"/>
      <c r="FP85" s="161"/>
      <c r="FQ85" s="161"/>
      <c r="FR85" s="161"/>
      <c r="FS85" s="161"/>
      <c r="FT85" s="161"/>
      <c r="FU85" s="161"/>
      <c r="FV85" s="161"/>
      <c r="FW85" s="161"/>
      <c r="FX85" s="161"/>
      <c r="FY85" s="161"/>
      <c r="FZ85" s="161"/>
      <c r="GA85" s="161"/>
      <c r="GB85" s="161"/>
      <c r="GC85" s="161"/>
      <c r="GD85" s="161"/>
      <c r="GE85" s="161"/>
      <c r="GF85" s="161"/>
      <c r="GG85" s="161"/>
      <c r="GH85" s="161"/>
      <c r="GI85" s="161"/>
      <c r="GJ85" s="161"/>
      <c r="GK85" s="161"/>
      <c r="GL85" s="161"/>
      <c r="GM85" s="161"/>
      <c r="GN85" s="161"/>
      <c r="GO85" s="161"/>
      <c r="GP85" s="161"/>
      <c r="GQ85" s="161"/>
      <c r="GR85" s="161"/>
      <c r="GS85" s="161"/>
      <c r="GT85" s="161"/>
      <c r="GU85" s="161"/>
      <c r="GV85" s="161"/>
      <c r="GW85" s="161"/>
      <c r="GX85" s="161"/>
      <c r="GY85" s="161"/>
      <c r="GZ85" s="161"/>
      <c r="HA85" s="161"/>
      <c r="HB85" s="161"/>
      <c r="HC85" s="161"/>
      <c r="HD85" s="161"/>
      <c r="HE85" s="161"/>
      <c r="HF85" s="161"/>
      <c r="HG85" s="161"/>
      <c r="HH85" s="161"/>
      <c r="HI85" s="161"/>
      <c r="HJ85" s="161"/>
      <c r="HK85" s="161"/>
      <c r="HL85" s="161"/>
      <c r="HM85" s="161"/>
      <c r="HN85" s="161"/>
      <c r="HO85" s="161"/>
      <c r="HP85" s="161"/>
      <c r="HQ85" s="161"/>
      <c r="HR85" s="161"/>
      <c r="HS85" s="161"/>
      <c r="HT85" s="161"/>
      <c r="HU85" s="161"/>
      <c r="HV85" s="161"/>
      <c r="HW85" s="161"/>
      <c r="HX85" s="161"/>
      <c r="HY85" s="161"/>
      <c r="HZ85" s="161"/>
      <c r="IA85" s="161"/>
      <c r="IB85" s="161"/>
      <c r="IC85" s="161"/>
      <c r="ID85" s="161"/>
      <c r="IE85" s="161"/>
      <c r="IF85" s="161"/>
      <c r="IG85" s="161"/>
      <c r="IH85" s="161"/>
      <c r="II85" s="161"/>
    </row>
    <row r="86" spans="1:243" s="41" customFormat="1" ht="20.100000000000001" customHeight="1">
      <c r="A86" s="35" t="s">
        <v>8</v>
      </c>
      <c r="B86" s="35" t="s">
        <v>9</v>
      </c>
      <c r="C86" s="35" t="s">
        <v>17</v>
      </c>
      <c r="D86" s="180" t="s">
        <v>35</v>
      </c>
      <c r="E86" s="181" t="s">
        <v>31</v>
      </c>
      <c r="F86" s="180" t="s">
        <v>14</v>
      </c>
      <c r="G86" s="36" t="s">
        <v>27</v>
      </c>
      <c r="H86" s="177"/>
      <c r="I86" s="179"/>
      <c r="J86" s="182"/>
      <c r="K86" s="179"/>
      <c r="L86" s="179"/>
      <c r="M86" s="179"/>
      <c r="N86" s="179"/>
      <c r="O86" s="177"/>
      <c r="P86" s="40"/>
      <c r="Q86" s="40"/>
      <c r="R86" s="40"/>
      <c r="S86" s="40"/>
      <c r="T86" s="40"/>
      <c r="U86" s="40"/>
      <c r="V86" s="40"/>
      <c r="W86" s="40"/>
      <c r="X86" s="40"/>
      <c r="Y86" s="40"/>
      <c r="Z86" s="177"/>
      <c r="AA86" s="161"/>
      <c r="AB86" s="161"/>
      <c r="AC86" s="161"/>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177"/>
      <c r="BE86" s="177"/>
      <c r="BF86" s="177"/>
      <c r="BG86" s="177"/>
      <c r="BH86" s="177"/>
      <c r="BI86" s="177"/>
      <c r="BJ86" s="177"/>
      <c r="BK86" s="177"/>
      <c r="BL86" s="177"/>
      <c r="BM86" s="177"/>
      <c r="BN86" s="177"/>
      <c r="BO86" s="177"/>
      <c r="BP86" s="177"/>
      <c r="BQ86" s="177"/>
      <c r="BR86" s="177"/>
      <c r="BS86" s="177"/>
      <c r="BT86" s="177"/>
      <c r="BU86" s="177"/>
      <c r="BV86" s="177"/>
      <c r="BW86" s="177"/>
      <c r="BX86" s="177"/>
      <c r="BY86" s="177"/>
      <c r="BZ86" s="177"/>
      <c r="CA86" s="177"/>
      <c r="CB86" s="177"/>
      <c r="CC86" s="177"/>
      <c r="CD86" s="177"/>
      <c r="CE86" s="177"/>
      <c r="CF86" s="177"/>
      <c r="CG86" s="177"/>
      <c r="CH86" s="177"/>
      <c r="CI86" s="177"/>
      <c r="CJ86" s="177"/>
      <c r="CK86" s="177"/>
      <c r="CL86" s="177"/>
      <c r="CM86" s="177"/>
      <c r="CN86" s="177"/>
      <c r="CO86" s="177"/>
      <c r="CP86" s="177"/>
      <c r="CQ86" s="177"/>
      <c r="CR86" s="177"/>
      <c r="CS86" s="177"/>
      <c r="CT86" s="177"/>
      <c r="CU86" s="177"/>
      <c r="CV86" s="177"/>
      <c r="CW86" s="177"/>
      <c r="CX86" s="177"/>
      <c r="CY86" s="177"/>
      <c r="CZ86" s="177"/>
      <c r="DA86" s="177"/>
      <c r="DB86" s="177"/>
      <c r="DC86" s="177"/>
      <c r="DD86" s="177"/>
      <c r="DE86" s="177"/>
      <c r="DF86" s="177"/>
      <c r="DG86" s="177"/>
      <c r="DH86" s="177"/>
      <c r="DI86" s="177"/>
      <c r="DJ86" s="177"/>
      <c r="DK86" s="177"/>
      <c r="DL86" s="177"/>
      <c r="DM86" s="177"/>
      <c r="DN86" s="177"/>
      <c r="DO86" s="177"/>
      <c r="DP86" s="177"/>
      <c r="DQ86" s="177"/>
      <c r="DR86" s="177"/>
      <c r="DS86" s="177"/>
      <c r="DT86" s="177"/>
      <c r="DU86" s="177"/>
      <c r="DV86" s="177"/>
      <c r="DW86" s="177"/>
      <c r="DX86" s="177"/>
      <c r="DY86" s="177"/>
      <c r="DZ86" s="177"/>
      <c r="EA86" s="177"/>
      <c r="EB86" s="177"/>
      <c r="EC86" s="177"/>
      <c r="ED86" s="177"/>
      <c r="EE86" s="177"/>
      <c r="EF86" s="177"/>
      <c r="EG86" s="177"/>
      <c r="EH86" s="177"/>
      <c r="EI86" s="177"/>
      <c r="EJ86" s="177"/>
      <c r="EK86" s="177"/>
      <c r="EL86" s="177"/>
      <c r="EM86" s="177"/>
      <c r="EN86" s="177"/>
      <c r="EO86" s="177"/>
      <c r="EP86" s="177"/>
      <c r="EQ86" s="177"/>
      <c r="ER86" s="177"/>
      <c r="ES86" s="177"/>
      <c r="ET86" s="177"/>
      <c r="EU86" s="177"/>
      <c r="EV86" s="177"/>
      <c r="EW86" s="177"/>
      <c r="EX86" s="177"/>
      <c r="EY86" s="177"/>
      <c r="EZ86" s="177"/>
      <c r="FA86" s="177"/>
      <c r="FB86" s="177"/>
      <c r="FC86" s="177"/>
      <c r="FD86" s="177"/>
      <c r="FE86" s="177"/>
      <c r="FF86" s="177"/>
      <c r="FG86" s="177"/>
      <c r="FH86" s="177"/>
      <c r="FI86" s="177"/>
      <c r="FJ86" s="177"/>
      <c r="FK86" s="177"/>
      <c r="FL86" s="177"/>
      <c r="FM86" s="177"/>
      <c r="FN86" s="177"/>
      <c r="FO86" s="177"/>
      <c r="FP86" s="177"/>
      <c r="FQ86" s="177"/>
      <c r="FR86" s="177"/>
      <c r="FS86" s="177"/>
      <c r="FT86" s="177"/>
      <c r="FU86" s="177"/>
      <c r="FV86" s="177"/>
      <c r="FW86" s="177"/>
      <c r="FX86" s="177"/>
      <c r="FY86" s="177"/>
      <c r="FZ86" s="177"/>
      <c r="GA86" s="177"/>
      <c r="GB86" s="177"/>
      <c r="GC86" s="177"/>
      <c r="GD86" s="177"/>
      <c r="GE86" s="177"/>
      <c r="GF86" s="177"/>
      <c r="GG86" s="177"/>
      <c r="GH86" s="177"/>
      <c r="GI86" s="177"/>
      <c r="GJ86" s="177"/>
      <c r="GK86" s="177"/>
      <c r="GL86" s="177"/>
      <c r="GM86" s="177"/>
      <c r="GN86" s="177"/>
      <c r="GO86" s="177"/>
      <c r="GP86" s="177"/>
      <c r="GQ86" s="177"/>
      <c r="GR86" s="177"/>
      <c r="GS86" s="177"/>
      <c r="GT86" s="177"/>
      <c r="GU86" s="177"/>
      <c r="GV86" s="177"/>
      <c r="GW86" s="177"/>
      <c r="GX86" s="177"/>
      <c r="GY86" s="177"/>
      <c r="GZ86" s="177"/>
      <c r="HA86" s="177"/>
      <c r="HB86" s="177"/>
      <c r="HC86" s="177"/>
      <c r="HD86" s="177"/>
      <c r="HE86" s="177"/>
      <c r="HF86" s="177"/>
      <c r="HG86" s="177"/>
      <c r="HH86" s="177"/>
      <c r="HI86" s="177"/>
      <c r="HJ86" s="177"/>
      <c r="HK86" s="177"/>
      <c r="HL86" s="177"/>
      <c r="HM86" s="177"/>
      <c r="HN86" s="177"/>
      <c r="HO86" s="177"/>
      <c r="HP86" s="177"/>
      <c r="HQ86" s="177"/>
      <c r="HR86" s="177"/>
      <c r="HS86" s="177"/>
      <c r="HT86" s="177"/>
      <c r="HU86" s="177"/>
      <c r="HV86" s="177"/>
      <c r="HW86" s="177"/>
      <c r="HX86" s="177"/>
      <c r="HY86" s="177"/>
      <c r="HZ86" s="177"/>
      <c r="IA86" s="177"/>
      <c r="IB86" s="177"/>
      <c r="IC86" s="177"/>
      <c r="ID86" s="177"/>
      <c r="IE86" s="177"/>
      <c r="IF86" s="177"/>
      <c r="IG86" s="177"/>
      <c r="IH86" s="177"/>
      <c r="II86" s="177"/>
    </row>
    <row r="87" spans="1:243" s="39" customFormat="1" ht="20.100000000000001" customHeight="1">
      <c r="A87" s="121">
        <v>58</v>
      </c>
      <c r="B87" s="168" t="s">
        <v>45</v>
      </c>
      <c r="C87" s="121" t="s">
        <v>25</v>
      </c>
      <c r="D87" s="183">
        <f>X83</f>
        <v>45.606999999999999</v>
      </c>
      <c r="E87" s="183">
        <v>53.325000000000003</v>
      </c>
      <c r="F87" s="183">
        <f>SUM(D87:E87)</f>
        <v>98.932000000000002</v>
      </c>
      <c r="G87" s="170">
        <v>1</v>
      </c>
      <c r="H87" s="161"/>
      <c r="I87" s="38"/>
      <c r="J87" s="176"/>
      <c r="K87" s="179"/>
      <c r="L87" s="175"/>
      <c r="M87" s="175"/>
      <c r="N87" s="175"/>
      <c r="O87" s="177"/>
      <c r="P87" s="38"/>
      <c r="Q87" s="38"/>
      <c r="R87" s="38"/>
      <c r="S87" s="38"/>
      <c r="T87" s="38"/>
      <c r="U87" s="38"/>
      <c r="V87" s="38"/>
      <c r="W87" s="38"/>
      <c r="X87" s="38"/>
      <c r="Y87" s="38"/>
      <c r="Z87" s="161"/>
      <c r="AA87" s="161">
        <v>1</v>
      </c>
      <c r="AB87" s="161">
        <f>LARGE(F$34:F$40,$AA87)</f>
        <v>11.35</v>
      </c>
      <c r="AC87" s="161">
        <f>IF(AB87=AB86,AC86,AC86+1)</f>
        <v>1</v>
      </c>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1"/>
      <c r="CE87" s="161"/>
      <c r="CF87" s="161"/>
      <c r="CG87" s="161"/>
      <c r="CH87" s="161"/>
      <c r="CI87" s="161"/>
      <c r="CJ87" s="161"/>
      <c r="CK87" s="161"/>
      <c r="CL87" s="161"/>
      <c r="CM87" s="161"/>
      <c r="CN87" s="161"/>
      <c r="CO87" s="161"/>
      <c r="CP87" s="161"/>
      <c r="CQ87" s="161"/>
      <c r="CR87" s="161"/>
      <c r="CS87" s="161"/>
      <c r="CT87" s="161"/>
      <c r="CU87" s="161"/>
      <c r="CV87" s="161"/>
      <c r="CW87" s="161"/>
      <c r="CX87" s="161"/>
      <c r="CY87" s="161"/>
      <c r="CZ87" s="161"/>
      <c r="DA87" s="161"/>
      <c r="DB87" s="161"/>
      <c r="DC87" s="161"/>
      <c r="DD87" s="161"/>
      <c r="DE87" s="161"/>
      <c r="DF87" s="161"/>
      <c r="DG87" s="161"/>
      <c r="DH87" s="161"/>
      <c r="DI87" s="161"/>
      <c r="DJ87" s="161"/>
      <c r="DK87" s="161"/>
      <c r="DL87" s="161"/>
      <c r="DM87" s="161"/>
      <c r="DN87" s="161"/>
      <c r="DO87" s="161"/>
      <c r="DP87" s="161"/>
      <c r="DQ87" s="161"/>
      <c r="DR87" s="161"/>
      <c r="DS87" s="161"/>
      <c r="DT87" s="161"/>
      <c r="DU87" s="161"/>
      <c r="DV87" s="161"/>
      <c r="DW87" s="161"/>
      <c r="DX87" s="161"/>
      <c r="DY87" s="161"/>
      <c r="DZ87" s="161"/>
      <c r="EA87" s="161"/>
      <c r="EB87" s="161"/>
      <c r="EC87" s="161"/>
      <c r="ED87" s="161"/>
      <c r="EE87" s="161"/>
      <c r="EF87" s="161"/>
      <c r="EG87" s="161"/>
      <c r="EH87" s="161"/>
      <c r="EI87" s="161"/>
      <c r="EJ87" s="161"/>
      <c r="EK87" s="161"/>
      <c r="EL87" s="161"/>
      <c r="EM87" s="161"/>
      <c r="EN87" s="161"/>
      <c r="EO87" s="161"/>
      <c r="EP87" s="161"/>
      <c r="EQ87" s="161"/>
      <c r="ER87" s="161"/>
      <c r="ES87" s="161"/>
      <c r="ET87" s="161"/>
      <c r="EU87" s="161"/>
      <c r="EV87" s="161"/>
      <c r="EW87" s="161"/>
      <c r="EX87" s="161"/>
      <c r="EY87" s="161"/>
      <c r="EZ87" s="161"/>
      <c r="FA87" s="161"/>
      <c r="FB87" s="161"/>
      <c r="FC87" s="161"/>
      <c r="FD87" s="161"/>
      <c r="FE87" s="161"/>
      <c r="FF87" s="161"/>
      <c r="FG87" s="161"/>
      <c r="FH87" s="161"/>
      <c r="FI87" s="161"/>
      <c r="FJ87" s="161"/>
      <c r="FK87" s="161"/>
      <c r="FL87" s="161"/>
      <c r="FM87" s="161"/>
      <c r="FN87" s="161"/>
      <c r="FO87" s="161"/>
      <c r="FP87" s="161"/>
      <c r="FQ87" s="161"/>
      <c r="FR87" s="161"/>
      <c r="FS87" s="161"/>
      <c r="FT87" s="161"/>
      <c r="FU87" s="161"/>
      <c r="FV87" s="161"/>
      <c r="FW87" s="161"/>
      <c r="FX87" s="161"/>
      <c r="FY87" s="161"/>
      <c r="FZ87" s="161"/>
      <c r="GA87" s="161"/>
      <c r="GB87" s="161"/>
      <c r="GC87" s="161"/>
      <c r="GD87" s="161"/>
      <c r="GE87" s="161"/>
      <c r="GF87" s="161"/>
      <c r="GG87" s="161"/>
      <c r="GH87" s="161"/>
      <c r="GI87" s="161"/>
      <c r="GJ87" s="161"/>
      <c r="GK87" s="161"/>
      <c r="GL87" s="161"/>
      <c r="GM87" s="161"/>
      <c r="GN87" s="161"/>
      <c r="GO87" s="161"/>
      <c r="GP87" s="161"/>
      <c r="GQ87" s="161"/>
      <c r="GR87" s="161"/>
      <c r="GS87" s="161"/>
      <c r="GT87" s="161"/>
      <c r="GU87" s="161"/>
      <c r="GV87" s="161"/>
      <c r="GW87" s="161"/>
      <c r="GX87" s="161"/>
      <c r="GY87" s="161"/>
      <c r="GZ87" s="161"/>
      <c r="HA87" s="161"/>
      <c r="HB87" s="161"/>
      <c r="HC87" s="161"/>
      <c r="HD87" s="161"/>
      <c r="HE87" s="161"/>
      <c r="HF87" s="161"/>
      <c r="HG87" s="161"/>
      <c r="HH87" s="161"/>
      <c r="HI87" s="161"/>
      <c r="HJ87" s="161"/>
      <c r="HK87" s="161"/>
      <c r="HL87" s="161"/>
      <c r="HM87" s="161"/>
      <c r="HN87" s="161"/>
      <c r="HO87" s="161"/>
      <c r="HP87" s="161"/>
      <c r="HQ87" s="161"/>
      <c r="HR87" s="161"/>
      <c r="HS87" s="161"/>
      <c r="HT87" s="161"/>
      <c r="HU87" s="161"/>
      <c r="HV87" s="161"/>
      <c r="HW87" s="161"/>
      <c r="HX87" s="161"/>
      <c r="HY87" s="161"/>
      <c r="HZ87" s="161"/>
      <c r="IA87" s="161"/>
      <c r="IB87" s="161"/>
      <c r="IC87" s="161"/>
      <c r="ID87" s="161"/>
      <c r="IE87" s="161"/>
      <c r="IF87" s="161"/>
      <c r="IG87" s="161"/>
      <c r="IH87" s="161"/>
      <c r="II87" s="161"/>
    </row>
    <row r="88" spans="1:243" s="39" customFormat="1" ht="20.100000000000001" customHeight="1">
      <c r="A88" s="122"/>
      <c r="B88" s="192"/>
      <c r="C88" s="122"/>
      <c r="D88" s="185"/>
      <c r="E88" s="185"/>
      <c r="F88" s="185"/>
      <c r="G88" s="174"/>
      <c r="H88" s="161"/>
      <c r="I88" s="175"/>
      <c r="J88" s="176"/>
      <c r="K88" s="179"/>
      <c r="L88" s="175"/>
      <c r="M88" s="175"/>
      <c r="N88" s="175"/>
      <c r="O88" s="177"/>
      <c r="P88" s="161"/>
      <c r="Q88" s="175"/>
      <c r="R88" s="175"/>
      <c r="S88" s="179"/>
      <c r="T88" s="175"/>
      <c r="U88" s="179"/>
      <c r="V88" s="38"/>
      <c r="W88" s="38"/>
      <c r="X88" s="38"/>
      <c r="Y88" s="38"/>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161"/>
      <c r="CA88" s="161"/>
      <c r="CB88" s="161"/>
      <c r="CC88" s="161"/>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c r="DB88" s="161"/>
      <c r="DC88" s="161"/>
      <c r="DD88" s="161"/>
      <c r="DE88" s="161"/>
      <c r="DF88" s="161"/>
      <c r="DG88" s="161"/>
      <c r="DH88" s="161"/>
      <c r="DI88" s="161"/>
      <c r="DJ88" s="161"/>
      <c r="DK88" s="161"/>
      <c r="DL88" s="161"/>
      <c r="DM88" s="161"/>
      <c r="DN88" s="161"/>
      <c r="DO88" s="161"/>
      <c r="DP88" s="161"/>
      <c r="DQ88" s="161"/>
      <c r="DR88" s="161"/>
      <c r="DS88" s="161"/>
      <c r="DT88" s="161"/>
      <c r="DU88" s="161"/>
      <c r="DV88" s="161"/>
      <c r="DW88" s="161"/>
      <c r="DX88" s="161"/>
      <c r="DY88" s="161"/>
      <c r="DZ88" s="161"/>
      <c r="EA88" s="161"/>
      <c r="EB88" s="161"/>
      <c r="EC88" s="161"/>
      <c r="ED88" s="161"/>
      <c r="EE88" s="161"/>
      <c r="EF88" s="161"/>
      <c r="EG88" s="161"/>
      <c r="EH88" s="161"/>
      <c r="EI88" s="161"/>
      <c r="EJ88" s="161"/>
      <c r="EK88" s="161"/>
      <c r="EL88" s="161"/>
      <c r="EM88" s="161"/>
      <c r="EN88" s="161"/>
      <c r="EO88" s="161"/>
      <c r="EP88" s="161"/>
      <c r="EQ88" s="161"/>
      <c r="ER88" s="161"/>
      <c r="ES88" s="161"/>
      <c r="ET88" s="161"/>
      <c r="EU88" s="161"/>
      <c r="EV88" s="161"/>
      <c r="EW88" s="161"/>
      <c r="EX88" s="161"/>
      <c r="EY88" s="161"/>
      <c r="EZ88" s="161"/>
      <c r="FA88" s="161"/>
      <c r="FB88" s="161"/>
      <c r="FC88" s="161"/>
      <c r="FD88" s="161"/>
      <c r="FE88" s="161"/>
      <c r="FF88" s="161"/>
      <c r="FG88" s="161"/>
      <c r="FH88" s="161"/>
      <c r="FI88" s="161"/>
      <c r="FJ88" s="161"/>
      <c r="FK88" s="161"/>
      <c r="FL88" s="161"/>
      <c r="FM88" s="161"/>
      <c r="FN88" s="161"/>
      <c r="FO88" s="161"/>
      <c r="FP88" s="161"/>
      <c r="FQ88" s="161"/>
      <c r="FR88" s="161"/>
      <c r="FS88" s="161"/>
      <c r="FT88" s="161"/>
      <c r="FU88" s="161"/>
      <c r="FV88" s="161"/>
      <c r="FW88" s="161"/>
      <c r="FX88" s="161"/>
      <c r="FY88" s="161"/>
      <c r="FZ88" s="161"/>
      <c r="GA88" s="161"/>
      <c r="GB88" s="161"/>
      <c r="GC88" s="161"/>
      <c r="GD88" s="161"/>
      <c r="GE88" s="161"/>
      <c r="GF88" s="161"/>
      <c r="GG88" s="161"/>
      <c r="GH88" s="161"/>
      <c r="GI88" s="161"/>
      <c r="GJ88" s="161"/>
      <c r="GK88" s="161"/>
      <c r="GL88" s="161"/>
      <c r="GM88" s="161"/>
      <c r="GN88" s="161"/>
      <c r="GO88" s="161"/>
      <c r="GP88" s="161"/>
      <c r="GQ88" s="161"/>
      <c r="GR88" s="161"/>
      <c r="GS88" s="161"/>
      <c r="GT88" s="161"/>
      <c r="GU88" s="161"/>
      <c r="GV88" s="161"/>
      <c r="GW88" s="161"/>
      <c r="GX88" s="161"/>
      <c r="GY88" s="161"/>
      <c r="GZ88" s="161"/>
      <c r="HA88" s="161"/>
      <c r="HB88" s="161"/>
      <c r="HC88" s="161"/>
      <c r="HD88" s="161"/>
      <c r="HE88" s="161"/>
      <c r="HF88" s="161"/>
      <c r="HG88" s="161"/>
      <c r="HH88" s="161"/>
      <c r="HI88" s="161"/>
      <c r="HJ88" s="161"/>
      <c r="HK88" s="161"/>
      <c r="HL88" s="161"/>
      <c r="HM88" s="161"/>
      <c r="HN88" s="161"/>
      <c r="HO88" s="161"/>
      <c r="HP88" s="161"/>
      <c r="HQ88" s="161"/>
      <c r="HR88" s="161"/>
      <c r="HS88" s="161"/>
      <c r="HT88" s="161"/>
      <c r="HU88" s="161"/>
      <c r="HV88" s="161"/>
      <c r="HW88" s="161"/>
      <c r="HX88" s="161"/>
      <c r="HY88" s="161"/>
      <c r="HZ88" s="161"/>
      <c r="IA88" s="161"/>
      <c r="IB88" s="161"/>
      <c r="IC88" s="161"/>
      <c r="ID88" s="161"/>
      <c r="IE88" s="161"/>
      <c r="IF88" s="161"/>
      <c r="IG88" s="161"/>
      <c r="IH88" s="161"/>
      <c r="II88" s="161"/>
    </row>
    <row r="89" spans="1:243">
      <c r="A89" s="160" t="s">
        <v>36</v>
      </c>
      <c r="B89" s="161"/>
      <c r="C89" s="160"/>
      <c r="D89" s="193" t="s">
        <v>37</v>
      </c>
      <c r="E89" s="193" t="s">
        <v>37</v>
      </c>
      <c r="F89" s="193" t="s">
        <v>37</v>
      </c>
      <c r="G89" s="194"/>
      <c r="H89" s="28"/>
    </row>
    <row r="90" spans="1:243">
      <c r="A90" s="35" t="s">
        <v>8</v>
      </c>
      <c r="B90" s="35" t="s">
        <v>9</v>
      </c>
      <c r="C90" s="33" t="s">
        <v>17</v>
      </c>
      <c r="D90" s="195" t="s">
        <v>12</v>
      </c>
      <c r="E90" s="195" t="s">
        <v>13</v>
      </c>
      <c r="F90" s="195" t="s">
        <v>38</v>
      </c>
      <c r="G90" s="194"/>
      <c r="H90" s="28"/>
    </row>
    <row r="91" spans="1:243">
      <c r="A91" s="90"/>
      <c r="B91" s="90"/>
      <c r="C91" s="90"/>
      <c r="D91" s="196"/>
      <c r="E91" s="197"/>
      <c r="F91" s="198"/>
      <c r="G91" s="154"/>
    </row>
    <row r="92" spans="1:243">
      <c r="A92" s="90"/>
      <c r="B92" s="90"/>
      <c r="C92" s="90"/>
      <c r="D92" s="196"/>
      <c r="E92" s="197"/>
      <c r="F92" s="198"/>
      <c r="G92" s="154"/>
    </row>
    <row r="93" spans="1:243">
      <c r="A93" s="90"/>
      <c r="B93" s="90"/>
      <c r="C93" s="90"/>
      <c r="D93" s="196"/>
      <c r="E93" s="196"/>
      <c r="F93" s="198"/>
      <c r="G93" s="154"/>
    </row>
    <row r="94" spans="1:243">
      <c r="A94" s="90"/>
      <c r="B94" s="90"/>
      <c r="C94" s="90"/>
      <c r="D94" s="196"/>
      <c r="E94" s="197"/>
      <c r="F94" s="198"/>
      <c r="G94" s="154"/>
    </row>
    <row r="95" spans="1:243">
      <c r="A95" s="90"/>
      <c r="B95" s="90"/>
      <c r="C95" s="90"/>
      <c r="D95" s="196"/>
      <c r="E95" s="197"/>
      <c r="F95" s="198"/>
      <c r="G95" s="154"/>
    </row>
  </sheetData>
  <phoneticPr fontId="1" type="noConversion"/>
  <conditionalFormatting sqref="V61:Y68 F5:G11 R5:U11 N5:O11 J5:K11 G14:G20 F61:F68 I61:I68 J25:K39 N25:O39 R25:U39 F25:G39 G42:G56 K61:K68 N61:O68 R61:S68 V83:Y83 I83 N83:O83 K83 F83 R83:S83 G71:G88">
    <cfRule type="cellIs" dxfId="2" priority="13" stopIfTrue="1" operator="equal">
      <formula>1</formula>
    </cfRule>
    <cfRule type="cellIs" dxfId="1" priority="14" stopIfTrue="1" operator="equal">
      <formula>2</formula>
    </cfRule>
    <cfRule type="cellIs" dxfId="0" priority="15" stopIfTrue="1" operator="equal">
      <formula>3</formula>
    </cfRule>
  </conditionalFormatting>
  <pageMargins left="0.35433070866141736" right="0.27559055118110237" top="0.82677165354330717" bottom="0.31496062992125984" header="0.23622047244094491" footer="0.23622047244094491"/>
  <pageSetup paperSize="9" scale="37" orientation="portrait" horizontalDpi="300" verticalDpi="300" r:id="rId1"/>
  <headerFooter alignWithMargins="0">
    <oddHeader>&amp;C&amp;"Arial,Bold"NWGA VOLUNTARY AGE GROUP CHAMPIONSHIPS, 2011</oddHeader>
  </headerFooter>
  <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PRE-NOVICE TEAMS</vt:lpstr>
      <vt:lpstr>NOVICE TEAMS</vt:lpstr>
      <vt:lpstr>LEVEL 3 TEAMS &amp; FIG</vt:lpstr>
      <vt:lpstr>LEVEL 4 TEAMS</vt:lpstr>
      <vt:lpstr>AGE GROUPS L5 L4 L3</vt:lpstr>
      <vt:lpstr>Sheet1</vt:lpstr>
      <vt:lpstr>'AGE GROUPS L5 L4 L3'!Print_Area</vt:lpstr>
      <vt:lpstr>'LEVEL 3 TEAMS &amp; FIG'!Print_Area</vt:lpstr>
      <vt:lpstr>'LEVEL 4 TEAMS'!Print_Area</vt:lpstr>
      <vt:lpstr>'NOVICE TEAMS'!Print_Area</vt:lpstr>
      <vt:lpstr>'PRE-NOVICE TEAMS'!Print_Area</vt:lpstr>
    </vt:vector>
  </TitlesOfParts>
  <Company>Sun Chemical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gharbic</dc:creator>
  <cp:lastModifiedBy>bazza</cp:lastModifiedBy>
  <cp:lastPrinted>2011-09-18T14:26:40Z</cp:lastPrinted>
  <dcterms:created xsi:type="dcterms:W3CDTF">2007-09-18T14:02:55Z</dcterms:created>
  <dcterms:modified xsi:type="dcterms:W3CDTF">2011-09-19T13:11:16Z</dcterms:modified>
</cp:coreProperties>
</file>